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ede\Develop\ACS\WebForms\ACS.Reports\Reports\ParentStoreReport\"/>
    </mc:Choice>
  </mc:AlternateContent>
  <xr:revisionPtr revIDLastSave="0" documentId="13_ncr:1_{EC847F52-35EA-4D41-A495-8CE29249AD92}" xr6:coauthVersionLast="47" xr6:coauthVersionMax="47" xr10:uidLastSave="{00000000-0000-0000-0000-000000000000}"/>
  <bookViews>
    <workbookView xWindow="-120" yWindow="-120" windowWidth="20730" windowHeight="11040" xr2:uid="{7BCD9310-8665-4306-B382-0218F896834A}"/>
  </bookViews>
  <sheets>
    <sheet name="ParentStoreReport" sheetId="1" r:id="rId1"/>
  </sheets>
  <definedNames>
    <definedName name="_xlnm.Print_Titles" localSheetId="0">'ParentStoreReport'!$2:$3</definedName>
  </definedNames>
  <calcPr calcId="191029" concurrentCalc="0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<sst xmlns="http://schemas.openxmlformats.org/spreadsheetml/2006/main" count="26" uniqueCount="26">
  <si>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American Coupon Services</t>
  </si>
  <si>
    <t>The Depot Express</t>
  </si>
  <si>
    <t>Z26033</t>
  </si>
  <si>
    <t>Store #</t>
  </si>
  <si>
    <t>Store Name</t>
  </si>
  <si>
    <t>Cpns</t>
  </si>
  <si>
    <t>Face Value</t>
  </si>
  <si>
    <t>Handling</t>
  </si>
  <si>
    <t>Return Fees</t>
  </si>
  <si>
    <t>Adj Fees</t>
  </si>
  <si>
    <t>Sec Deposit</t>
  </si>
  <si>
    <t>Misc</t>
  </si>
  <si>
    <t>Total Due</t>
  </si>
  <si>
    <t>Return Cpns</t>
  </si>
  <si>
    <t>Return Value</t>
  </si>
  <si>
    <t>The Depot Atkins</t>
  </si>
  <si>
    <t>The Depot Coralville</t>
  </si>
  <si>
    <t>The Depot Gilman</t>
  </si>
  <si>
    <t>The Depot Montezuma</t>
  </si>
  <si>
    <t>The Depot Norway</t>
  </si>
  <si>
    <t>The Depot Oxford</t>
  </si>
  <si>
    <t>The Depot Tiffin</t>
  </si>
  <si>
    <t>The Depot Van Horne</t>
  </si>
  <si>
    <t>The Depot Walford</t>
  </si>
  <si>
    <t>The Depot Williamsburg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</si>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</sst>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&quot;$&quot;#,##0.00"/>
  </numFmts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22"/>
      <color theme="3"/>
      <name val="Calibri Light"/>
      <family val="2"/>
      <scheme val="maj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/>
    <xf numFmtId="0" fontId="2" fillId="0" borderId="0"/>
  </cellStyleXfs>
  <cellXfs count="17">
    <xf numFmtId="0" applyNumberFormat="1" fontId="0" applyFont="1" fillId="0" applyFill="1" borderId="0" applyBorder="1" xfId="0" applyProtection="1"/>
    <xf numFmtId="43" applyNumberFormat="1" fontId="3" applyFont="1" fillId="0" applyFill="1" borderId="0" applyBorder="1" xfId="1" applyProtection="1"/>
    <xf numFmtId="0" applyNumberFormat="1" fontId="2" applyFont="1" fillId="0" applyFill="1" borderId="0" applyBorder="1" xfId="2" applyProtection="1"/>
    <xf numFmtId="0" applyNumberFormat="1" fontId="6" applyFont="1" fillId="0" applyFill="1" borderId="0" applyBorder="1" xfId="0" applyProtection="1"/>
    <xf numFmtId="0" applyNumberFormat="1" fontId="7" applyFont="1" fillId="0" applyFill="1" borderId="0" applyBorder="1" xfId="0" applyProtection="1" applyAlignment="1">
      <alignment horizontal="left" vertical="center"/>
    </xf>
    <xf numFmtId="0" applyNumberFormat="1" fontId="7" applyFont="1" fillId="0" applyFill="1" borderId="0" applyBorder="1" xfId="0" applyProtection="1"/>
    <xf numFmtId="0" applyNumberFormat="1" fontId="7" applyFont="1" fillId="0" applyFill="1" borderId="0" applyBorder="1" xfId="0" applyProtection="1" applyAlignment="1">
      <alignment horizontal="left" indent="6"/>
    </xf>
    <xf numFmtId="0" applyNumberFormat="1" fontId="7" applyFont="1" fillId="0" applyFill="1" borderId="0" applyBorder="1" xfId="0" applyProtection="1" applyAlignment="1">
      <alignment horizontal="right" vertical="center"/>
    </xf>
    <xf numFmtId="41" applyNumberFormat="1" fontId="1" applyFont="1" fillId="0" applyFill="1" borderId="0" applyBorder="1" xfId="0" applyProtection="1" applyAlignment="1">
      <alignment horizontal="left" vertical="center"/>
    </xf>
    <xf numFmtId="0" applyNumberFormat="1" fontId="1" applyFont="1" fillId="0" applyFill="1" borderId="0" applyBorder="1" xfId="0" applyProtection="1" applyAlignment="1">
      <alignment horizontal="center" vertical="center"/>
    </xf>
    <xf numFmtId="37" applyNumberFormat="1" fontId="1" applyFont="1" fillId="0" applyFill="1" borderId="0" applyBorder="1" xfId="1" applyProtection="1" applyAlignment="1">
      <alignment horizontal="right" vertical="center" indent="1"/>
    </xf>
    <xf numFmtId="164" applyNumberFormat="1" fontId="1" applyFont="1" fillId="0" applyFill="1" borderId="0" applyBorder="1" xfId="0" applyProtection="1" applyAlignment="1">
      <alignment horizontal="right" vertical="center" indent="1"/>
    </xf>
    <xf numFmtId="0" applyNumberFormat="1" fontId="4" applyFont="1" fillId="0" applyFill="1" borderId="0" applyBorder="1" xfId="0" applyProtection="1" applyAlignment="1">
      <alignment horizontal="left" vertical="center"/>
    </xf>
    <xf numFmtId="37" applyNumberFormat="1" fontId="4" applyFont="1" fillId="0" applyFill="1" borderId="0" applyBorder="1" xfId="0" applyProtection="1" applyAlignment="1">
      <alignment horizontal="center" vertical="center"/>
    </xf>
    <xf numFmtId="37" applyNumberFormat="1" fontId="4" applyFont="1" fillId="0" applyFill="1" borderId="0" applyBorder="1" xfId="1" applyProtection="1" applyAlignment="1">
      <alignment horizontal="right" vertical="center" indent="1"/>
    </xf>
    <xf numFmtId="164" applyNumberFormat="1" fontId="4" applyFont="1" fillId="0" applyFill="1" borderId="0" applyBorder="1" xfId="0" applyProtection="1" applyAlignment="1">
      <alignment horizontal="right" vertical="center" indent="1"/>
    </xf>
    <xf numFmtId="0" applyNumberFormat="1" fontId="5" applyFont="1" fillId="0" applyFill="1" borderId="0" applyBorder="1" xfId="2" applyProtection="1" applyAlignment="1">
      <alignment horizontal="center"/>
    </xf>
  </cellXfs>
  <cellStyles count="3">
    <cellStyle name="Comma" xfId="1" builtinId="3"/>
    <cellStyle name="Normal" xfId="0" builtinId="0"/>
    <cellStyle name="Title" xfId="2" builtinId="15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_);\(#,##0\)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_);\(#,##0\)"/>
      <alignment horizontal="right" vertical="center" textRotation="0" wrapText="0" 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_);\(#,##0\)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_);\(#,##0\)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&quot;$&quot;#,##0.00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5" formatCode="#,##0_);\(#,##0\)"/>
      <alignment horizontal="righ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3" formatCode="_(* #,##0_);_(* \(#,##0\);_(* &quot;-&quot;_);_(@_)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3" formatCode="_(* #,##0_);_(* \(#,##0\);_(* &quot;-&quot;_);_(@_)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33" formatCode="_(* #,##0_);_(* \(#,##0\);_(* &quot;-&quot;_);_(@_)"/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5B439E-5E41-4F2A-8121-1647583EF946}" name="Table1" displayName="Table1" ref="B3:M14" totalsRowCount="1" headerRowDxfId="26" dataDxfId="25" totalsRowDxfId="24">
  <autoFilter ref="B3:M13" xr:uid="{304D01FB-0736-40EC-B19A-AC905AFFFAE0}"/>
  <tableColumns count="12">
    <tableColumn id="1" xr3:uid="{8676868F-8FE8-4016-B869-25E2BC9A05F1}" name="Store #" dataDxfId="23" totalsRowDxfId="11"/>
    <tableColumn id="2" xr3:uid="{780717F4-E4BA-45CB-9603-F50BF61887FB}" name="Store Name" totalsRowFunction="custom" dataDxfId="22" totalsRowDxfId="10">
      <totalsRowFormula>COUNTA(Table1[Store Name])</totalsRowFormula>
    </tableColumn>
    <tableColumn id="9" xr3:uid="{52DD0FCE-EA9F-4F69-8DFE-6D37DCDC6DC4}" name="Cpns" totalsRowFunction="custom" dataDxfId="21" totalsRowDxfId="9" dataCellStyle="Comma" totalsRowCellStyle="Comma">
      <totalsRowFormula>SUM(Table1[Cpns])</totalsRowFormula>
    </tableColumn>
    <tableColumn id="3" xr3:uid="{DC4DDCA4-0840-4FCD-8AAE-1CCCC6FB4964}" name="Face Value" totalsRowFunction="custom" dataDxfId="20" totalsRowDxfId="8">
      <totalsRowFormula>SUM(Table1[Face Value])</totalsRowFormula>
    </tableColumn>
    <tableColumn id="4" xr3:uid="{3FA87851-D412-4CC6-84CF-740B4D0032F8}" name="Handling" totalsRowFunction="custom" dataDxfId="19" totalsRowDxfId="7">
      <totalsRowFormula>SUM(Table1[Handling])</totalsRowFormula>
    </tableColumn>
    <tableColumn id="5" xr3:uid="{D710044A-7017-4190-A4B5-F20705F26451}" name="Return Fees" totalsRowFunction="custom" dataDxfId="18" totalsRowDxfId="6">
      <totalsRowFormula>SUM(Table1[Return Fees])</totalsRowFormula>
    </tableColumn>
    <tableColumn id="6" xr3:uid="{8964A769-EEEF-4B26-9051-1CC649D176FF}" name="Adj Fees" totalsRowFunction="custom" dataDxfId="17" totalsRowDxfId="5">
      <totalsRowFormula>SUM(Table1[Adj Fees])</totalsRowFormula>
    </tableColumn>
    <tableColumn id="7" xr3:uid="{C59D93D9-35F0-4AAB-9C79-C368BAC46647}" name="Sec Deposit" totalsRowFunction="custom" dataDxfId="16" totalsRowDxfId="4">
      <totalsRowFormula>SUM(Table1[Sec Deposit])</totalsRowFormula>
    </tableColumn>
    <tableColumn id="8" xr3:uid="{A0190355-8A17-4DA0-9B77-2D7DE81BCC65}" name="Misc" totalsRowFunction="custom" dataDxfId="15" totalsRowDxfId="3">
      <totalsRowFormula>SUM(Table1[Misc])</totalsRowFormula>
    </tableColumn>
    <tableColumn id="10" xr3:uid="{6D5DA116-F85C-4A1E-BFCD-3983E1D0AA95}" name="Total Due" totalsRowFunction="custom" dataDxfId="14" totalsRowDxfId="2">
      <totalsRowFormula>SUM(Table1[Total Due])</totalsRowFormula>
    </tableColumn>
    <tableColumn id="11" xr3:uid="{80C5883A-49D5-4666-B117-770EE6B69071}" name="Return Cpns" totalsRowFunction="custom" dataDxfId="13" totalsRowDxfId="1" dataCellStyle="Comma" totalsRowCellStyle="Comma">
      <totalsRowFormula>SUM(Table1[Return Cpns])</totalsRowFormula>
    </tableColumn>
    <tableColumn id="12" xr3:uid="{0CBC47E6-71CB-48F2-AA66-2936F896DA7B}" name="Return Value" totalsRowFunction="custom" dataDxfId="12" totalsRowDxfId="0">
      <totalsRowFormula>SUM(Table1[Return Value])</totalsRowFormula>
    </tableColumn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DD598-0091-466F-9498-543BE82CC02A}">
  <sheetPr>
    <pageSetUpPr fitToPage="1"/>
  </sheetPr>
  <dimension ref="A1:N14"/>
  <sheetViews>
    <sheetView showGridLines="0" showRowColHeaders="0" tabSelected="1" zoomScaleNormal="100" workbookViewId="0">
      <selection activeCell="B2" sqref="B2"/>
    </sheetView>
  </sheetViews>
  <sheetFormatPr defaultColWidth="0" defaultRowHeight="15" zeroHeight="1" x14ac:dyDescent="0.25"/>
  <cols>
    <col min="1" max="1" width="2.7109375" customWidth="1"/>
    <col min="2" max="2" width="13.85546875" customWidth="1"/>
    <col min="3" max="3" width="50.85546875" customWidth="1"/>
    <col min="4" max="4" width="13.85546875" customWidth="1"/>
    <col min="5" max="13" width="18.85546875" customWidth="1"/>
    <col min="14" max="14" width="2" customWidth="1"/>
  </cols>
  <sheetData>
    <row r="1" ht="24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ht="24" customHeight="1">
      <c r="A2" s="3"/>
      <c r="B2" s="4" t="s">
        <v>1</v>
      </c>
      <c r="C2" s="5"/>
      <c r="D2" s="5"/>
      <c r="E2" s="5"/>
      <c r="F2" s="6"/>
      <c r="G2" s="3"/>
      <c r="H2" s="3"/>
      <c r="I2" s="3"/>
      <c r="J2" s="3"/>
      <c r="K2" s="3"/>
      <c r="L2" s="3"/>
      <c r="M2" s="7" t="s">
        <v>2</v>
      </c>
      <c r="N2" s="3"/>
    </row>
    <row r="3" ht="15.95" customHeight="1"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15.95" customHeight="1">
      <c r="B4" s="9">
        <v>81861</v>
      </c>
      <c r="C4" s="8" t="s">
        <v>15</v>
      </c>
      <c r="D4" s="10">
        <v>16</v>
      </c>
      <c r="E4" s="11">
        <v>37.5</v>
      </c>
      <c r="F4" s="11">
        <v>0.32</v>
      </c>
      <c r="G4" s="11">
        <v>0</v>
      </c>
      <c r="H4" s="11">
        <v>-0.02</v>
      </c>
      <c r="I4" s="11">
        <v>0</v>
      </c>
      <c r="J4" s="11">
        <v>0</v>
      </c>
      <c r="K4" s="11">
        <v>37.8</v>
      </c>
      <c r="L4" s="10">
        <v>0</v>
      </c>
      <c r="M4" s="11">
        <v>0</v>
      </c>
    </row>
    <row r="5">
      <c r="B5" s="9">
        <v>81862</v>
      </c>
      <c r="C5" s="8" t="s">
        <v>16</v>
      </c>
      <c r="D5" s="10">
        <v>2</v>
      </c>
      <c r="E5" s="11">
        <v>4</v>
      </c>
      <c r="F5" s="11">
        <v>0.04</v>
      </c>
      <c r="G5" s="11">
        <v>0</v>
      </c>
      <c r="H5" s="11">
        <v>-0.38</v>
      </c>
      <c r="I5" s="11">
        <v>0</v>
      </c>
      <c r="J5" s="11">
        <v>0</v>
      </c>
      <c r="K5" s="11">
        <v>3.66</v>
      </c>
      <c r="L5" s="10">
        <v>0</v>
      </c>
      <c r="M5" s="11">
        <v>0</v>
      </c>
    </row>
    <row r="6">
      <c r="B6" s="9">
        <v>81863</v>
      </c>
      <c r="C6" s="8" t="s">
        <v>17</v>
      </c>
      <c r="D6" s="10">
        <v>14</v>
      </c>
      <c r="E6" s="11">
        <v>31</v>
      </c>
      <c r="F6" s="11">
        <v>0.28</v>
      </c>
      <c r="G6" s="11">
        <v>0</v>
      </c>
      <c r="H6" s="11">
        <v>-0.02</v>
      </c>
      <c r="I6" s="11">
        <v>0</v>
      </c>
      <c r="J6" s="11">
        <v>0</v>
      </c>
      <c r="K6" s="11">
        <v>31.26</v>
      </c>
      <c r="L6" s="10">
        <v>0</v>
      </c>
      <c r="M6" s="11">
        <v>0</v>
      </c>
    </row>
    <row r="7">
      <c r="B7" s="9">
        <v>81864</v>
      </c>
      <c r="C7" s="8" t="s">
        <v>18</v>
      </c>
      <c r="D7" s="10">
        <v>13</v>
      </c>
      <c r="E7" s="11">
        <v>36</v>
      </c>
      <c r="F7" s="11">
        <v>0.26</v>
      </c>
      <c r="G7" s="11">
        <v>0</v>
      </c>
      <c r="H7" s="11">
        <v>0</v>
      </c>
      <c r="I7" s="11">
        <v>0</v>
      </c>
      <c r="J7" s="11">
        <v>0</v>
      </c>
      <c r="K7" s="11">
        <v>36.26</v>
      </c>
      <c r="L7" s="10">
        <v>0</v>
      </c>
      <c r="M7" s="11">
        <v>0</v>
      </c>
    </row>
    <row r="8">
      <c r="B8" s="9">
        <v>81865</v>
      </c>
      <c r="C8" s="8" t="s">
        <v>19</v>
      </c>
      <c r="D8" s="10">
        <v>10</v>
      </c>
      <c r="E8" s="11">
        <v>21.5</v>
      </c>
      <c r="F8" s="11">
        <v>0.2</v>
      </c>
      <c r="G8" s="11">
        <v>0</v>
      </c>
      <c r="H8" s="11">
        <v>0</v>
      </c>
      <c r="I8" s="11">
        <v>0</v>
      </c>
      <c r="J8" s="11">
        <v>0</v>
      </c>
      <c r="K8" s="11">
        <v>21.7</v>
      </c>
      <c r="L8" s="10">
        <v>0</v>
      </c>
      <c r="M8" s="11">
        <v>0</v>
      </c>
    </row>
    <row r="9">
      <c r="B9" s="9">
        <v>81866</v>
      </c>
      <c r="C9" s="8" t="s">
        <v>20</v>
      </c>
      <c r="D9" s="10">
        <v>28</v>
      </c>
      <c r="E9" s="11">
        <v>64.75</v>
      </c>
      <c r="F9" s="11">
        <v>0.56</v>
      </c>
      <c r="G9" s="11">
        <v>0</v>
      </c>
      <c r="H9" s="11">
        <v>-0.2</v>
      </c>
      <c r="I9" s="11">
        <v>0</v>
      </c>
      <c r="J9" s="11">
        <v>0</v>
      </c>
      <c r="K9" s="11">
        <v>65.11</v>
      </c>
      <c r="L9" s="10">
        <v>0</v>
      </c>
      <c r="M9" s="11">
        <v>0</v>
      </c>
    </row>
    <row r="10">
      <c r="B10" s="9">
        <v>81867</v>
      </c>
      <c r="C10" s="8" t="s">
        <v>21</v>
      </c>
      <c r="D10" s="10">
        <v>6</v>
      </c>
      <c r="E10" s="11">
        <v>15.75</v>
      </c>
      <c r="F10" s="11">
        <v>0.12</v>
      </c>
      <c r="G10" s="11">
        <v>0</v>
      </c>
      <c r="H10" s="11">
        <v>0</v>
      </c>
      <c r="I10" s="11">
        <v>0</v>
      </c>
      <c r="J10" s="11">
        <v>0</v>
      </c>
      <c r="K10" s="11">
        <v>15.87</v>
      </c>
      <c r="L10" s="10">
        <v>0</v>
      </c>
      <c r="M10" s="11">
        <v>0</v>
      </c>
    </row>
    <row r="11">
      <c r="B11" s="9">
        <v>81868</v>
      </c>
      <c r="C11" s="8" t="s">
        <v>22</v>
      </c>
      <c r="D11" s="10">
        <v>39</v>
      </c>
      <c r="E11" s="11">
        <v>78.5</v>
      </c>
      <c r="F11" s="11">
        <v>0.78</v>
      </c>
      <c r="G11" s="11">
        <v>0</v>
      </c>
      <c r="H11" s="11">
        <v>0</v>
      </c>
      <c r="I11" s="11">
        <v>0</v>
      </c>
      <c r="J11" s="11">
        <v>0</v>
      </c>
      <c r="K11" s="11">
        <v>79.28</v>
      </c>
      <c r="L11" s="10">
        <v>0</v>
      </c>
      <c r="M11" s="11">
        <v>0</v>
      </c>
    </row>
    <row r="12">
      <c r="B12" s="9">
        <v>88902</v>
      </c>
      <c r="C12" s="8" t="s">
        <v>23</v>
      </c>
      <c r="D12" s="10">
        <v>10</v>
      </c>
      <c r="E12" s="11">
        <v>19</v>
      </c>
      <c r="F12" s="11">
        <v>0.2</v>
      </c>
      <c r="G12" s="11">
        <v>0</v>
      </c>
      <c r="H12" s="11">
        <v>-2.27</v>
      </c>
      <c r="I12" s="11">
        <v>0</v>
      </c>
      <c r="J12" s="11">
        <v>0</v>
      </c>
      <c r="K12" s="11">
        <v>16.93</v>
      </c>
      <c r="L12" s="10">
        <v>0</v>
      </c>
      <c r="M12" s="11">
        <v>0</v>
      </c>
    </row>
    <row r="13">
      <c r="B13" s="9">
        <v>83980</v>
      </c>
      <c r="C13" s="8" t="s">
        <v>24</v>
      </c>
      <c r="D13" s="10">
        <v>13</v>
      </c>
      <c r="E13" s="11">
        <v>32.34</v>
      </c>
      <c r="F13" s="11">
        <v>0.26</v>
      </c>
      <c r="G13" s="11">
        <v>0</v>
      </c>
      <c r="H13" s="11">
        <v>-2.42</v>
      </c>
      <c r="I13" s="11">
        <v>0</v>
      </c>
      <c r="J13" s="11">
        <v>0</v>
      </c>
      <c r="K13" s="11">
        <v>30.18</v>
      </c>
      <c r="L13" s="10">
        <v>0</v>
      </c>
      <c r="M13" s="11">
        <v>0</v>
      </c>
    </row>
    <row r="14" ht="15.95" customHeight="1">
      <c r="B14" s="12" t="s">
        <v>25</v>
      </c>
      <c r="C14" s="13">
        <f>COUNTA(Table1[Store Name])</f>
        <v>0</v>
      </c>
      <c r="D14" s="14">
        <f>SUM(Table1[Cpns])</f>
        <v>0</v>
      </c>
      <c r="E14" s="15">
        <f>SUM(Table1[Face Value])</f>
        <v>0</v>
      </c>
      <c r="F14" s="15">
        <f>SUM(Table1[Handling])</f>
        <v>0</v>
      </c>
      <c r="G14" s="15">
        <f>SUM(Table1[Return Fees])</f>
        <v>0</v>
      </c>
      <c r="H14" s="15">
        <f>SUM(Table1[Adj Fees])</f>
        <v>0</v>
      </c>
      <c r="I14" s="15">
        <f>SUM(Table1[Sec Deposit])</f>
        <v>0</v>
      </c>
      <c r="J14" s="15">
        <f>SUM(Table1[Misc])</f>
        <v>0</v>
      </c>
      <c r="K14" s="15">
        <f>SUM(Table1[Total Due])</f>
        <v>0</v>
      </c>
      <c r="L14" s="14">
        <f>SUM(Table1[Return Cpns])</f>
        <v>0</v>
      </c>
      <c r="M14" s="15">
        <f>SUM(Table1[Return Value])</f>
        <v>0</v>
      </c>
    </row>
    <row r="15"/>
    <row r="16"/>
    <row r="17"/>
    <row r="24"/>
    <row r="25"/>
  </sheetData>
  <mergeCells>
    <mergeCell ref="A1:N1"/>
  </mergeCells>
  <printOptions horizontalCentered="1"/>
  <pageMargins left="0.25" right="0.25" top="0.25" bottom="0.5" header="0.3" footer="0.3"/>
  <pageSetup scale="49" orientation="landscape"/>
  <headerFooter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ParentStoreReport</vt:lpstr>
      <vt:lpstr>ParentStoreReport!Print_Titles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ryanmcgee</dc:creator>
  <cp:lastModifiedBy>Federico Dellasopa</cp:lastModifiedBy>
  <cp:lastPrinted>2019-12-10T21:34:53Z</cp:lastPrinted>
  <dcterms:created xsi:type="dcterms:W3CDTF">2019-07-04T17:43:03Z</dcterms:created>
  <dcterms:modified xsi:type="dcterms:W3CDTF">2023-05-16T21:01:05Z</dcterms:modified>
</cp:coreProperties>
</file>