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de\Develop\ACS\WebForms\ACS.Reports\Reports\ParentStoreReport\"/>
    </mc:Choice>
  </mc:AlternateContent>
  <xr:revisionPtr revIDLastSave="0" documentId="13_ncr:1_{EC847F52-35EA-4D41-A495-8CE29249AD92}" xr6:coauthVersionLast="47" xr6:coauthVersionMax="47" xr10:uidLastSave="{00000000-0000-0000-0000-000000000000}"/>
  <bookViews>
    <workbookView xWindow="-120" yWindow="-120" windowWidth="20730" windowHeight="11040" xr2:uid="{7BCD9310-8665-4306-B382-0218F896834A}"/>
  </bookViews>
  <sheets>
    <sheet name="ParentStoreReport" sheetId="1" r:id="rId1"/>
  </sheets>
  <definedNames>
    <definedName name="_xlnm.Print_Titles" localSheetId="0">'ParentStoreReport'!$2:$3</definedName>
  </definedNames>
  <calcPr calcId="191029" concurrentCalc="0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<sst xmlns="http://schemas.openxmlformats.org/spreadsheetml/2006/main" count="74" uniqueCount="74">
  <si>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American Coupon Services</t>
  </si>
  <si>
    <t>MAPCO Express</t>
  </si>
  <si>
    <t>Z24062</t>
  </si>
  <si>
    <t>Store #</t>
  </si>
  <si>
    <t>Store Name</t>
  </si>
  <si>
    <t>Cpns</t>
  </si>
  <si>
    <t>Face Value</t>
  </si>
  <si>
    <t>Handling</t>
  </si>
  <si>
    <t>Return Fees</t>
  </si>
  <si>
    <t>Adj Fees</t>
  </si>
  <si>
    <t>Sec Deposit</t>
  </si>
  <si>
    <t>Misc</t>
  </si>
  <si>
    <t>Total Due</t>
  </si>
  <si>
    <t>Return Cpns</t>
  </si>
  <si>
    <t>Return Value</t>
  </si>
  <si>
    <t>Delta Express 5177</t>
  </si>
  <si>
    <t>Delta Express 5185</t>
  </si>
  <si>
    <t>MAPCO 1001</t>
  </si>
  <si>
    <t>MAPCO 1107</t>
  </si>
  <si>
    <t>MAPCO 1149</t>
  </si>
  <si>
    <t>MAPCO 3063</t>
  </si>
  <si>
    <t>MAPCO 3174</t>
  </si>
  <si>
    <t>MAPCO 3216</t>
  </si>
  <si>
    <t>MAPCO 3316</t>
  </si>
  <si>
    <t>MAPCO 3502</t>
  </si>
  <si>
    <t>MAPCO 3507</t>
  </si>
  <si>
    <t>MAPCO 3509</t>
  </si>
  <si>
    <t>MAPCO 3600</t>
  </si>
  <si>
    <t>MAPCO 3606</t>
  </si>
  <si>
    <t>MAPCO 3611</t>
  </si>
  <si>
    <t>MAPCO 3634</t>
  </si>
  <si>
    <t>MAPCO 3645</t>
  </si>
  <si>
    <t>MAPCO 3667</t>
  </si>
  <si>
    <t>MAPCO 3672</t>
  </si>
  <si>
    <t>MAPCO 3678</t>
  </si>
  <si>
    <t>MAPCO 3685</t>
  </si>
  <si>
    <t>MAPCO 3686</t>
  </si>
  <si>
    <t>MAPCO 3703</t>
  </si>
  <si>
    <t>MAPCO 5101</t>
  </si>
  <si>
    <t>MAPCO 5108</t>
  </si>
  <si>
    <t>MAPCO 5113</t>
  </si>
  <si>
    <t>MAPCO 5118</t>
  </si>
  <si>
    <t>MAPCO 5145</t>
  </si>
  <si>
    <t>MAPCO 5165</t>
  </si>
  <si>
    <t>MAPCO 5167</t>
  </si>
  <si>
    <t>MAPCO 5172</t>
  </si>
  <si>
    <t>MAPCO 5174</t>
  </si>
  <si>
    <t>MAPCO 5175</t>
  </si>
  <si>
    <t>MAPCO 5206</t>
  </si>
  <si>
    <t>MAPCO 5219</t>
  </si>
  <si>
    <t>MAPCO 7516</t>
  </si>
  <si>
    <t>MAPCO 7549</t>
  </si>
  <si>
    <t>MAPCO Express 7301</t>
  </si>
  <si>
    <t>MAPCO Mart 3162</t>
  </si>
  <si>
    <t>MAPCO Mart 3320</t>
  </si>
  <si>
    <t>MAPCO Mart 3323</t>
  </si>
  <si>
    <t>MAPCO Mart 3616</t>
  </si>
  <si>
    <t>MAPCO Mart 3629</t>
  </si>
  <si>
    <t>MAPCO Mart 3643</t>
  </si>
  <si>
    <t>MAPCO Mart 3654</t>
  </si>
  <si>
    <t>MAPCO Mart 3655</t>
  </si>
  <si>
    <t>MAPCO Mart 3680</t>
  </si>
  <si>
    <t>MAPCO Mart 5102</t>
  </si>
  <si>
    <t>MAPCO Mart 5121</t>
  </si>
  <si>
    <t>MAPCO Mart 5123</t>
  </si>
  <si>
    <t>MAPCO Mart 5143</t>
  </si>
  <si>
    <t>MAPCO Mart 5148</t>
  </si>
  <si>
    <t>MAPCO Mart 5151</t>
  </si>
  <si>
    <t>MAPCO Mart 5157</t>
  </si>
  <si>
    <t>MAPCO Mart 5191</t>
  </si>
  <si>
    <t>MAPCO Mart 5216</t>
  </si>
  <si>
    <t>MAPCO Mart 7505</t>
  </si>
  <si>
    <t>MAPCO Mart 7533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</si>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</sst>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theme="3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/>
    <xf numFmtId="0" fontId="2" fillId="0" borderId="0"/>
  </cellStyleXfs>
  <cellXfs count="17">
    <xf numFmtId="0" applyNumberFormat="1" fontId="0" applyFont="1" fillId="0" applyFill="1" borderId="0" applyBorder="1" xfId="0" applyProtection="1"/>
    <xf numFmtId="43" applyNumberFormat="1" fontId="3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6" applyFont="1" fillId="0" applyFill="1" borderId="0" applyBorder="1" xfId="0" applyProtection="1"/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 applyAlignment="1">
      <alignment horizontal="left" indent="6"/>
    </xf>
    <xf numFmtId="0" applyNumberFormat="1" fontId="7" applyFont="1" fillId="0" applyFill="1" borderId="0" applyBorder="1" xfId="0" applyProtection="1" applyAlignment="1">
      <alignment horizontal="right" vertical="center"/>
    </xf>
    <xf numFmtId="41" applyNumberFormat="1" fontId="1" applyFont="1" fillId="0" applyFill="1" borderId="0" applyBorder="1" xfId="0" applyProtection="1" applyAlignment="1">
      <alignment horizontal="left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37" applyNumberFormat="1" fontId="1" applyFont="1" fillId="0" applyFill="1" borderId="0" applyBorder="1" xfId="1" applyProtection="1" applyAlignment="1">
      <alignment horizontal="right" vertical="center" indent="1"/>
    </xf>
    <xf numFmtId="164" applyNumberFormat="1" fontId="1" applyFont="1" fillId="0" applyFill="1" borderId="0" applyBorder="1" xfId="0" applyProtection="1" applyAlignment="1">
      <alignment horizontal="right" vertical="center" indent="1"/>
    </xf>
    <xf numFmtId="0" applyNumberFormat="1" fontId="4" applyFont="1" fillId="0" applyFill="1" borderId="0" applyBorder="1" xfId="0" applyProtection="1" applyAlignment="1">
      <alignment horizontal="left" vertical="center"/>
    </xf>
    <xf numFmtId="37" applyNumberFormat="1" fontId="4" applyFont="1" fillId="0" applyFill="1" borderId="0" applyBorder="1" xfId="0" applyProtection="1" applyAlignment="1">
      <alignment horizontal="center" vertical="center"/>
    </xf>
    <xf numFmtId="37" applyNumberFormat="1" fontId="4" applyFont="1" fillId="0" applyFill="1" borderId="0" applyBorder="1" xfId="1" applyProtection="1" applyAlignment="1">
      <alignment horizontal="right" vertical="center" indent="1"/>
    </xf>
    <xf numFmtId="164" applyNumberFormat="1" fontId="4" applyFont="1" fillId="0" applyFill="1" borderId="0" applyBorder="1" xfId="0" applyProtection="1" applyAlignment="1">
      <alignment horizontal="right" vertical="center" indent="1"/>
    </xf>
    <xf numFmtId="0" applyNumberFormat="1" fontId="5" applyFont="1" fillId="0" applyFill="1" borderId="0" applyBorder="1" xfId="2" applyProtection="1" applyAlignment="1">
      <alignment horizontal="center"/>
    </xf>
  </cellXfs>
  <cellStyles count="3">
    <cellStyle name="Comma" xfId="1" builtinId="3"/>
    <cellStyle name="Normal" xfId="0" builtinId="0"/>
    <cellStyle name="Title" xfId="2" builtinId="15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B439E-5E41-4F2A-8121-1647583EF946}" name="Table1" displayName="Table1" ref="B3:M65" totalsRowCount="1" headerRowDxfId="26" dataDxfId="25" totalsRowDxfId="24">
  <autoFilter ref="B3:M64" xr:uid="{304D01FB-0736-40EC-B19A-AC905AFFFAE0}"/>
  <tableColumns count="12">
    <tableColumn id="1" xr3:uid="{8676868F-8FE8-4016-B869-25E2BC9A05F1}" name="Store #" dataDxfId="23" totalsRowDxfId="11"/>
    <tableColumn id="2" xr3:uid="{780717F4-E4BA-45CB-9603-F50BF61887FB}" name="Store Name" totalsRowFunction="custom" dataDxfId="22" totalsRowDxfId="10">
      <totalsRowFormula>COUNTA(Table1[Store Name])</totalsRowFormula>
    </tableColumn>
    <tableColumn id="9" xr3:uid="{52DD0FCE-EA9F-4F69-8DFE-6D37DCDC6DC4}" name="Cpns" totalsRowFunction="custom" dataDxfId="21" totalsRowDxfId="9" dataCellStyle="Comma" totalsRowCellStyle="Comma">
      <totalsRowFormula>SUM(Table1[Cpns])</totalsRowFormula>
    </tableColumn>
    <tableColumn id="3" xr3:uid="{DC4DDCA4-0840-4FCD-8AAE-1CCCC6FB4964}" name="Face Value" totalsRowFunction="custom" dataDxfId="20" totalsRowDxfId="8">
      <totalsRowFormula>SUM(Table1[Face Value])</totalsRowFormula>
    </tableColumn>
    <tableColumn id="4" xr3:uid="{3FA87851-D412-4CC6-84CF-740B4D0032F8}" name="Handling" totalsRowFunction="custom" dataDxfId="19" totalsRowDxfId="7">
      <totalsRowFormula>SUM(Table1[Handling])</totalsRowFormula>
    </tableColumn>
    <tableColumn id="5" xr3:uid="{D710044A-7017-4190-A4B5-F20705F26451}" name="Return Fees" totalsRowFunction="custom" dataDxfId="18" totalsRowDxfId="6">
      <totalsRowFormula>SUM(Table1[Return Fees])</totalsRowFormula>
    </tableColumn>
    <tableColumn id="6" xr3:uid="{8964A769-EEEF-4B26-9051-1CC649D176FF}" name="Adj Fees" totalsRowFunction="custom" dataDxfId="17" totalsRowDxfId="5">
      <totalsRowFormula>SUM(Table1[Adj Fees])</totalsRowFormula>
    </tableColumn>
    <tableColumn id="7" xr3:uid="{C59D93D9-35F0-4AAB-9C79-C368BAC46647}" name="Sec Deposit" totalsRowFunction="custom" dataDxfId="16" totalsRowDxfId="4">
      <totalsRowFormula>SUM(Table1[Sec Deposit])</totalsRowFormula>
    </tableColumn>
    <tableColumn id="8" xr3:uid="{A0190355-8A17-4DA0-9B77-2D7DE81BCC65}" name="Misc" totalsRowFunction="custom" dataDxfId="15" totalsRowDxfId="3">
      <totalsRowFormula>SUM(Table1[Misc])</totalsRowFormula>
    </tableColumn>
    <tableColumn id="10" xr3:uid="{6D5DA116-F85C-4A1E-BFCD-3983E1D0AA95}" name="Total Due" totalsRowFunction="custom" dataDxfId="14" totalsRowDxfId="2">
      <totalsRowFormula>SUM(Table1[Total Due])</totalsRowFormula>
    </tableColumn>
    <tableColumn id="11" xr3:uid="{80C5883A-49D5-4666-B117-770EE6B69071}" name="Return Cpns" totalsRowFunction="custom" dataDxfId="13" totalsRowDxfId="1" dataCellStyle="Comma" totalsRowCellStyle="Comma">
      <totalsRowFormula>SUM(Table1[Return Cpns])</totalsRowFormula>
    </tableColumn>
    <tableColumn id="12" xr3:uid="{0CBC47E6-71CB-48F2-AA66-2936F896DA7B}" name="Return Value" totalsRowFunction="custom" dataDxfId="12" totalsRowDxfId="0">
      <totalsRowFormula>SUM(Table1[Return Value])</totalsRow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D598-0091-466F-9498-543BE82CC02A}">
  <sheetPr>
    <pageSetUpPr fitToPage="1"/>
  </sheetPr>
  <dimension ref="A1:N65"/>
  <sheetViews>
    <sheetView showGridLines="0" showRowColHeader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2.7109375" customWidth="1"/>
    <col min="2" max="2" width="13.85546875" customWidth="1"/>
    <col min="3" max="3" width="50.85546875" customWidth="1"/>
    <col min="4" max="4" width="13.85546875" customWidth="1"/>
    <col min="5" max="13" width="18.85546875" customWidth="1"/>
    <col min="14" max="14" width="2" customWidth="1"/>
  </cols>
  <sheetData>
    <row r="1" ht="24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4" customHeight="1">
      <c r="A2" s="3"/>
      <c r="B2" s="4" t="s">
        <v>1</v>
      </c>
      <c r="C2" s="5"/>
      <c r="D2" s="5"/>
      <c r="E2" s="5"/>
      <c r="F2" s="6"/>
      <c r="G2" s="3"/>
      <c r="H2" s="3"/>
      <c r="I2" s="3"/>
      <c r="J2" s="3"/>
      <c r="K2" s="3"/>
      <c r="L2" s="3"/>
      <c r="M2" s="7" t="s">
        <v>2</v>
      </c>
      <c r="N2" s="3"/>
    </row>
    <row r="3" ht="15.95" customHeight="1"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15.95" customHeight="1">
      <c r="B4" s="9">
        <v>88725</v>
      </c>
      <c r="C4" s="8" t="s">
        <v>15</v>
      </c>
      <c r="D4" s="10">
        <v>9</v>
      </c>
      <c r="E4" s="11">
        <v>21</v>
      </c>
      <c r="F4" s="11">
        <v>0.32</v>
      </c>
      <c r="G4" s="11">
        <v>-0.16</v>
      </c>
      <c r="H4" s="11">
        <v>-1.1</v>
      </c>
      <c r="I4" s="11">
        <v>0</v>
      </c>
      <c r="J4" s="11">
        <v>0</v>
      </c>
      <c r="K4" s="11">
        <v>20.06</v>
      </c>
      <c r="L4" s="10">
        <v>1</v>
      </c>
      <c r="M4" s="11">
        <v>1.5</v>
      </c>
    </row>
    <row r="5">
      <c r="B5" s="9">
        <v>88727</v>
      </c>
      <c r="C5" s="8" t="s">
        <v>16</v>
      </c>
      <c r="D5" s="10">
        <v>17</v>
      </c>
      <c r="E5" s="11">
        <v>51</v>
      </c>
      <c r="F5" s="11">
        <v>0.6</v>
      </c>
      <c r="G5" s="11">
        <v>0</v>
      </c>
      <c r="H5" s="11">
        <v>-2.24</v>
      </c>
      <c r="I5" s="11">
        <v>0</v>
      </c>
      <c r="J5" s="11">
        <v>0</v>
      </c>
      <c r="K5" s="11">
        <v>49.36</v>
      </c>
      <c r="L5" s="10">
        <v>0</v>
      </c>
      <c r="M5" s="11">
        <v>0</v>
      </c>
    </row>
    <row r="6">
      <c r="B6" s="9">
        <v>88563</v>
      </c>
      <c r="C6" s="8" t="s">
        <v>17</v>
      </c>
      <c r="D6" s="10">
        <v>6</v>
      </c>
      <c r="E6" s="11">
        <v>16</v>
      </c>
      <c r="F6" s="11">
        <v>0.21</v>
      </c>
      <c r="G6" s="11">
        <v>0</v>
      </c>
      <c r="H6" s="11">
        <v>-8.63</v>
      </c>
      <c r="I6" s="11">
        <v>0</v>
      </c>
      <c r="J6" s="11">
        <v>0</v>
      </c>
      <c r="K6" s="11">
        <v>7.58</v>
      </c>
      <c r="L6" s="10">
        <v>0</v>
      </c>
      <c r="M6" s="11">
        <v>0</v>
      </c>
    </row>
    <row r="7">
      <c r="B7" s="9">
        <v>88569</v>
      </c>
      <c r="C7" s="8" t="s">
        <v>18</v>
      </c>
      <c r="D7" s="10">
        <v>34</v>
      </c>
      <c r="E7" s="11">
        <v>102</v>
      </c>
      <c r="F7" s="11">
        <v>1.19</v>
      </c>
      <c r="G7" s="11">
        <v>-0.32</v>
      </c>
      <c r="H7" s="11">
        <v>0</v>
      </c>
      <c r="I7" s="11">
        <v>0</v>
      </c>
      <c r="J7" s="11">
        <v>0</v>
      </c>
      <c r="K7" s="11">
        <v>102.87</v>
      </c>
      <c r="L7" s="10">
        <v>2</v>
      </c>
      <c r="M7" s="11">
        <v>3</v>
      </c>
    </row>
    <row r="8">
      <c r="B8" s="9">
        <v>88571</v>
      </c>
      <c r="C8" s="8" t="s">
        <v>19</v>
      </c>
      <c r="D8" s="10">
        <v>55</v>
      </c>
      <c r="E8" s="11">
        <v>157</v>
      </c>
      <c r="F8" s="11">
        <v>1.93</v>
      </c>
      <c r="G8" s="11">
        <v>0</v>
      </c>
      <c r="H8" s="11">
        <v>5.5</v>
      </c>
      <c r="I8" s="11">
        <v>0</v>
      </c>
      <c r="J8" s="11">
        <v>0</v>
      </c>
      <c r="K8" s="11">
        <v>164.43</v>
      </c>
      <c r="L8" s="10">
        <v>0</v>
      </c>
      <c r="M8" s="11">
        <v>0</v>
      </c>
    </row>
    <row r="9">
      <c r="B9" s="9">
        <v>88575</v>
      </c>
      <c r="C9" s="8" t="s">
        <v>20</v>
      </c>
      <c r="D9" s="10">
        <v>8</v>
      </c>
      <c r="E9" s="11">
        <v>17</v>
      </c>
      <c r="F9" s="11">
        <v>0.28</v>
      </c>
      <c r="G9" s="11">
        <v>0</v>
      </c>
      <c r="H9" s="11">
        <v>-98.61</v>
      </c>
      <c r="I9" s="11">
        <v>0</v>
      </c>
      <c r="J9" s="11">
        <v>0</v>
      </c>
      <c r="K9" s="11">
        <v>-81.33</v>
      </c>
      <c r="L9" s="10">
        <v>0</v>
      </c>
      <c r="M9" s="11">
        <v>0</v>
      </c>
    </row>
    <row r="10">
      <c r="B10" s="9">
        <v>88581</v>
      </c>
      <c r="C10" s="8" t="s">
        <v>21</v>
      </c>
      <c r="D10" s="10">
        <v>14</v>
      </c>
      <c r="E10" s="11">
        <v>23</v>
      </c>
      <c r="F10" s="11">
        <v>0.49</v>
      </c>
      <c r="G10" s="11">
        <v>0</v>
      </c>
      <c r="H10" s="11">
        <v>2.41</v>
      </c>
      <c r="I10" s="11">
        <v>0</v>
      </c>
      <c r="J10" s="11">
        <v>0</v>
      </c>
      <c r="K10" s="11">
        <v>25.9</v>
      </c>
      <c r="L10" s="10">
        <v>0</v>
      </c>
      <c r="M10" s="11">
        <v>0</v>
      </c>
    </row>
    <row r="11">
      <c r="B11" s="9">
        <v>88590</v>
      </c>
      <c r="C11" s="8" t="s">
        <v>22</v>
      </c>
      <c r="D11" s="10">
        <v>3</v>
      </c>
      <c r="E11" s="11">
        <v>6</v>
      </c>
      <c r="F11" s="11">
        <v>0.11</v>
      </c>
      <c r="G11" s="11">
        <v>0</v>
      </c>
      <c r="H11" s="11">
        <v>0</v>
      </c>
      <c r="I11" s="11">
        <v>0</v>
      </c>
      <c r="J11" s="11">
        <v>0</v>
      </c>
      <c r="K11" s="11">
        <v>6.11</v>
      </c>
      <c r="L11" s="10">
        <v>0</v>
      </c>
      <c r="M11" s="11">
        <v>0</v>
      </c>
    </row>
    <row r="12">
      <c r="B12" s="9">
        <v>88590</v>
      </c>
      <c r="C12" s="8" t="s">
        <v>22</v>
      </c>
      <c r="D12" s="10">
        <v>9</v>
      </c>
      <c r="E12" s="11">
        <v>20.09</v>
      </c>
      <c r="F12" s="11">
        <v>0.32</v>
      </c>
      <c r="G12" s="11">
        <v>0</v>
      </c>
      <c r="H12" s="11">
        <v>-2.55</v>
      </c>
      <c r="I12" s="11">
        <v>0</v>
      </c>
      <c r="J12" s="11">
        <v>0</v>
      </c>
      <c r="K12" s="11">
        <v>17.86</v>
      </c>
      <c r="L12" s="10">
        <v>0</v>
      </c>
      <c r="M12" s="11">
        <v>0</v>
      </c>
    </row>
    <row r="13">
      <c r="B13" s="9">
        <v>88612</v>
      </c>
      <c r="C13" s="8" t="s">
        <v>23</v>
      </c>
      <c r="D13" s="10">
        <v>16</v>
      </c>
      <c r="E13" s="11">
        <v>37.5</v>
      </c>
      <c r="F13" s="11">
        <v>0.56</v>
      </c>
      <c r="G13" s="11">
        <v>0</v>
      </c>
      <c r="H13" s="11">
        <v>3.84</v>
      </c>
      <c r="I13" s="11">
        <v>0</v>
      </c>
      <c r="J13" s="11">
        <v>0</v>
      </c>
      <c r="K13" s="11">
        <v>41.9</v>
      </c>
      <c r="L13" s="10">
        <v>0</v>
      </c>
      <c r="M13" s="11">
        <v>0</v>
      </c>
    </row>
    <row r="14">
      <c r="B14" s="9">
        <v>88637</v>
      </c>
      <c r="C14" s="8" t="s">
        <v>24</v>
      </c>
      <c r="D14" s="10">
        <v>34</v>
      </c>
      <c r="E14" s="11">
        <v>92.29</v>
      </c>
      <c r="F14" s="11">
        <v>1.19</v>
      </c>
      <c r="G14" s="11">
        <v>0</v>
      </c>
      <c r="H14" s="11">
        <v>0</v>
      </c>
      <c r="I14" s="11">
        <v>0</v>
      </c>
      <c r="J14" s="11">
        <v>0</v>
      </c>
      <c r="K14" s="11">
        <v>93.48</v>
      </c>
      <c r="L14" s="10">
        <v>0</v>
      </c>
      <c r="M14" s="11">
        <v>0</v>
      </c>
    </row>
    <row r="15">
      <c r="B15" s="9">
        <v>88638</v>
      </c>
      <c r="C15" s="8" t="s">
        <v>25</v>
      </c>
      <c r="D15" s="10">
        <v>8</v>
      </c>
      <c r="E15" s="11">
        <v>21.5</v>
      </c>
      <c r="F15" s="11">
        <v>0.28</v>
      </c>
      <c r="G15" s="11">
        <v>0</v>
      </c>
      <c r="H15" s="11">
        <v>0</v>
      </c>
      <c r="I15" s="11">
        <v>0</v>
      </c>
      <c r="J15" s="11">
        <v>0</v>
      </c>
      <c r="K15" s="11">
        <v>21.78</v>
      </c>
      <c r="L15" s="10">
        <v>0</v>
      </c>
      <c r="M15" s="11">
        <v>0</v>
      </c>
    </row>
    <row r="16">
      <c r="B16" s="9">
        <v>88640</v>
      </c>
      <c r="C16" s="8" t="s">
        <v>26</v>
      </c>
      <c r="D16" s="10">
        <v>98</v>
      </c>
      <c r="E16" s="11">
        <v>256</v>
      </c>
      <c r="F16" s="11">
        <v>3.43</v>
      </c>
      <c r="G16" s="11">
        <v>0</v>
      </c>
      <c r="H16" s="11">
        <v>-2.24</v>
      </c>
      <c r="I16" s="11">
        <v>0</v>
      </c>
      <c r="J16" s="11">
        <v>0</v>
      </c>
      <c r="K16" s="11">
        <v>257.19</v>
      </c>
      <c r="L16" s="10">
        <v>0</v>
      </c>
      <c r="M16" s="11">
        <v>0</v>
      </c>
    </row>
    <row r="17">
      <c r="B17" s="9">
        <v>88649</v>
      </c>
      <c r="C17" s="8" t="s">
        <v>27</v>
      </c>
      <c r="D17" s="10">
        <v>46</v>
      </c>
      <c r="E17" s="11">
        <v>132.5</v>
      </c>
      <c r="F17" s="11">
        <v>1.61</v>
      </c>
      <c r="G17" s="11">
        <v>0</v>
      </c>
      <c r="H17" s="11">
        <v>-2.11</v>
      </c>
      <c r="I17" s="11">
        <v>0</v>
      </c>
      <c r="J17" s="11">
        <v>0</v>
      </c>
      <c r="K17" s="11">
        <v>132</v>
      </c>
      <c r="L17" s="10">
        <v>0</v>
      </c>
      <c r="M17" s="11">
        <v>0</v>
      </c>
    </row>
    <row r="18">
      <c r="B18" s="9">
        <v>88650</v>
      </c>
      <c r="C18" s="8" t="s">
        <v>28</v>
      </c>
      <c r="D18" s="10">
        <v>33</v>
      </c>
      <c r="E18" s="11">
        <v>84.68</v>
      </c>
      <c r="F18" s="11">
        <v>1.16</v>
      </c>
      <c r="G18" s="11">
        <v>0</v>
      </c>
      <c r="H18" s="11">
        <v>-2.69</v>
      </c>
      <c r="I18" s="11">
        <v>0</v>
      </c>
      <c r="J18" s="11">
        <v>0</v>
      </c>
      <c r="K18" s="11">
        <v>83.15</v>
      </c>
      <c r="L18" s="10">
        <v>0</v>
      </c>
      <c r="M18" s="11">
        <v>0</v>
      </c>
    </row>
    <row r="19">
      <c r="B19" s="9">
        <v>88652</v>
      </c>
      <c r="C19" s="8" t="s">
        <v>29</v>
      </c>
      <c r="D19" s="10">
        <v>76</v>
      </c>
      <c r="E19" s="11">
        <v>196.5</v>
      </c>
      <c r="F19" s="11">
        <v>2.66</v>
      </c>
      <c r="G19" s="11">
        <v>0</v>
      </c>
      <c r="H19" s="11">
        <v>-5.34</v>
      </c>
      <c r="I19" s="11">
        <v>0</v>
      </c>
      <c r="J19" s="11">
        <v>0</v>
      </c>
      <c r="K19" s="11">
        <v>193.82</v>
      </c>
      <c r="L19" s="10">
        <v>0</v>
      </c>
      <c r="M19" s="11">
        <v>0</v>
      </c>
    </row>
    <row r="20">
      <c r="B20" s="9">
        <v>88660</v>
      </c>
      <c r="C20" s="8" t="s">
        <v>30</v>
      </c>
      <c r="D20" s="10">
        <v>61</v>
      </c>
      <c r="E20" s="11">
        <v>162.5</v>
      </c>
      <c r="F20" s="11">
        <v>2.14</v>
      </c>
      <c r="G20" s="11">
        <v>0</v>
      </c>
      <c r="H20" s="11">
        <v>-16.17</v>
      </c>
      <c r="I20" s="11">
        <v>0</v>
      </c>
      <c r="J20" s="11">
        <v>0</v>
      </c>
      <c r="K20" s="11">
        <v>148.47</v>
      </c>
      <c r="L20" s="10">
        <v>0</v>
      </c>
      <c r="M20" s="11">
        <v>0</v>
      </c>
    </row>
    <row r="21">
      <c r="B21" s="9">
        <v>88665</v>
      </c>
      <c r="C21" s="8" t="s">
        <v>31</v>
      </c>
      <c r="D21" s="10">
        <v>45</v>
      </c>
      <c r="E21" s="11">
        <v>133</v>
      </c>
      <c r="F21" s="11">
        <v>1.58</v>
      </c>
      <c r="G21" s="11">
        <v>0</v>
      </c>
      <c r="H21" s="11">
        <v>-0.22</v>
      </c>
      <c r="I21" s="11">
        <v>0</v>
      </c>
      <c r="J21" s="11">
        <v>0</v>
      </c>
      <c r="K21" s="11">
        <v>134.36</v>
      </c>
      <c r="L21" s="10">
        <v>0</v>
      </c>
      <c r="M21" s="11">
        <v>0</v>
      </c>
    </row>
    <row r="22">
      <c r="B22" s="9">
        <v>88675</v>
      </c>
      <c r="C22" s="8" t="s">
        <v>32</v>
      </c>
      <c r="D22" s="10">
        <v>19</v>
      </c>
      <c r="E22" s="11">
        <v>57.75</v>
      </c>
      <c r="F22" s="11">
        <v>0.67</v>
      </c>
      <c r="G22" s="11">
        <v>0</v>
      </c>
      <c r="H22" s="11">
        <v>-2.24</v>
      </c>
      <c r="I22" s="11">
        <v>0</v>
      </c>
      <c r="J22" s="11">
        <v>0</v>
      </c>
      <c r="K22" s="11">
        <v>56.18</v>
      </c>
      <c r="L22" s="10">
        <v>0</v>
      </c>
      <c r="M22" s="11">
        <v>0</v>
      </c>
    </row>
    <row r="23">
      <c r="B23" s="9">
        <v>88675</v>
      </c>
      <c r="C23" s="8" t="s">
        <v>32</v>
      </c>
      <c r="D23" s="10">
        <v>12</v>
      </c>
      <c r="E23" s="11">
        <v>18.5</v>
      </c>
      <c r="F23" s="11">
        <v>0.42</v>
      </c>
      <c r="G23" s="11">
        <v>0</v>
      </c>
      <c r="H23" s="11">
        <v>0</v>
      </c>
      <c r="I23" s="11">
        <v>0</v>
      </c>
      <c r="J23" s="11">
        <v>0</v>
      </c>
      <c r="K23" s="11">
        <v>18.92</v>
      </c>
      <c r="L23" s="10">
        <v>0</v>
      </c>
      <c r="M23" s="11">
        <v>0</v>
      </c>
    </row>
    <row r="24">
      <c r="B24" s="9">
        <v>88679</v>
      </c>
      <c r="C24" s="8" t="s">
        <v>33</v>
      </c>
      <c r="D24" s="10">
        <v>18</v>
      </c>
      <c r="E24" s="11">
        <v>53.5</v>
      </c>
      <c r="F24" s="11">
        <v>0.63</v>
      </c>
      <c r="G24" s="11">
        <v>0</v>
      </c>
      <c r="H24" s="11">
        <v>0</v>
      </c>
      <c r="I24" s="11">
        <v>0</v>
      </c>
      <c r="J24" s="11">
        <v>0</v>
      </c>
      <c r="K24" s="11">
        <v>54.13</v>
      </c>
      <c r="L24" s="10">
        <v>0</v>
      </c>
      <c r="M24" s="11">
        <v>0</v>
      </c>
    </row>
    <row r="25">
      <c r="B25" s="9">
        <v>88680</v>
      </c>
      <c r="C25" s="8" t="s">
        <v>34</v>
      </c>
      <c r="D25" s="10">
        <v>8</v>
      </c>
      <c r="E25" s="11">
        <v>29</v>
      </c>
      <c r="F25" s="11">
        <v>0.28</v>
      </c>
      <c r="G25" s="11">
        <v>0</v>
      </c>
      <c r="H25" s="11">
        <v>0</v>
      </c>
      <c r="I25" s="11">
        <v>0</v>
      </c>
      <c r="J25" s="11">
        <v>0</v>
      </c>
      <c r="K25" s="11">
        <v>29.28</v>
      </c>
      <c r="L25" s="10">
        <v>0</v>
      </c>
      <c r="M25" s="11">
        <v>0</v>
      </c>
    </row>
    <row r="26">
      <c r="B26" s="9">
        <v>88683</v>
      </c>
      <c r="C26" s="8" t="s">
        <v>35</v>
      </c>
      <c r="D26" s="10">
        <v>12</v>
      </c>
      <c r="E26" s="11">
        <v>41.5</v>
      </c>
      <c r="F26" s="11">
        <v>0.42</v>
      </c>
      <c r="G26" s="11">
        <v>0</v>
      </c>
      <c r="H26" s="11">
        <v>0</v>
      </c>
      <c r="I26" s="11">
        <v>0</v>
      </c>
      <c r="J26" s="11">
        <v>0</v>
      </c>
      <c r="K26" s="11">
        <v>41.92</v>
      </c>
      <c r="L26" s="10">
        <v>0</v>
      </c>
      <c r="M26" s="11">
        <v>0</v>
      </c>
    </row>
    <row r="27">
      <c r="B27" s="9">
        <v>88684</v>
      </c>
      <c r="C27" s="8" t="s">
        <v>36</v>
      </c>
      <c r="D27" s="10">
        <v>15</v>
      </c>
      <c r="E27" s="11">
        <v>28.25</v>
      </c>
      <c r="F27" s="11">
        <v>0.53</v>
      </c>
      <c r="G27" s="11">
        <v>0</v>
      </c>
      <c r="H27" s="11">
        <v>-3.53</v>
      </c>
      <c r="I27" s="11">
        <v>0</v>
      </c>
      <c r="J27" s="11">
        <v>0</v>
      </c>
      <c r="K27" s="11">
        <v>25.25</v>
      </c>
      <c r="L27" s="10">
        <v>0</v>
      </c>
      <c r="M27" s="11">
        <v>0</v>
      </c>
    </row>
    <row r="28">
      <c r="B28" s="9">
        <v>88692</v>
      </c>
      <c r="C28" s="8" t="s">
        <v>37</v>
      </c>
      <c r="D28" s="10">
        <v>8</v>
      </c>
      <c r="E28" s="11">
        <v>13</v>
      </c>
      <c r="F28" s="11">
        <v>0.28</v>
      </c>
      <c r="G28" s="11">
        <v>-0.16</v>
      </c>
      <c r="H28" s="11">
        <v>0</v>
      </c>
      <c r="I28" s="11">
        <v>0</v>
      </c>
      <c r="J28" s="11">
        <v>0</v>
      </c>
      <c r="K28" s="11">
        <v>13.12</v>
      </c>
      <c r="L28" s="10">
        <v>1</v>
      </c>
      <c r="M28" s="11">
        <v>3</v>
      </c>
    </row>
    <row r="29">
      <c r="B29" s="9">
        <v>88696</v>
      </c>
      <c r="C29" s="8" t="s">
        <v>38</v>
      </c>
      <c r="D29" s="10">
        <v>17</v>
      </c>
      <c r="E29" s="11">
        <v>39.5</v>
      </c>
      <c r="F29" s="11">
        <v>0.6</v>
      </c>
      <c r="G29" s="11">
        <v>0</v>
      </c>
      <c r="H29" s="11">
        <v>0</v>
      </c>
      <c r="I29" s="11">
        <v>0</v>
      </c>
      <c r="J29" s="11">
        <v>0</v>
      </c>
      <c r="K29" s="11">
        <v>40.1</v>
      </c>
      <c r="L29" s="10">
        <v>0</v>
      </c>
      <c r="M29" s="11">
        <v>0</v>
      </c>
    </row>
    <row r="30">
      <c r="B30" s="9">
        <v>88696</v>
      </c>
      <c r="C30" s="8" t="s">
        <v>38</v>
      </c>
      <c r="D30" s="10">
        <v>25</v>
      </c>
      <c r="E30" s="11">
        <v>57</v>
      </c>
      <c r="F30" s="11">
        <v>0.88</v>
      </c>
      <c r="G30" s="11">
        <v>-0.32</v>
      </c>
      <c r="H30" s="11">
        <v>-1.06</v>
      </c>
      <c r="I30" s="11">
        <v>0</v>
      </c>
      <c r="J30" s="11">
        <v>0</v>
      </c>
      <c r="K30" s="11">
        <v>56.5</v>
      </c>
      <c r="L30" s="10">
        <v>2</v>
      </c>
      <c r="M30" s="11">
        <v>4</v>
      </c>
    </row>
    <row r="31">
      <c r="B31" s="9">
        <v>88698</v>
      </c>
      <c r="C31" s="8" t="s">
        <v>39</v>
      </c>
      <c r="D31" s="10">
        <v>31</v>
      </c>
      <c r="E31" s="11">
        <v>84.49</v>
      </c>
      <c r="F31" s="11">
        <v>1.09</v>
      </c>
      <c r="G31" s="11">
        <v>-0.16</v>
      </c>
      <c r="H31" s="11">
        <v>0.73</v>
      </c>
      <c r="I31" s="11">
        <v>0</v>
      </c>
      <c r="J31" s="11">
        <v>0</v>
      </c>
      <c r="K31" s="11">
        <v>86.15</v>
      </c>
      <c r="L31" s="10">
        <v>1</v>
      </c>
      <c r="M31" s="11">
        <v>2</v>
      </c>
    </row>
    <row r="32">
      <c r="B32" s="9">
        <v>88701</v>
      </c>
      <c r="C32" s="8" t="s">
        <v>40</v>
      </c>
      <c r="D32" s="10">
        <v>50</v>
      </c>
      <c r="E32" s="11">
        <v>183.25</v>
      </c>
      <c r="F32" s="11">
        <v>1.75</v>
      </c>
      <c r="G32" s="11">
        <v>-0.16</v>
      </c>
      <c r="H32" s="11">
        <v>0</v>
      </c>
      <c r="I32" s="11">
        <v>0</v>
      </c>
      <c r="J32" s="11">
        <v>0</v>
      </c>
      <c r="K32" s="11">
        <v>184.84</v>
      </c>
      <c r="L32" s="10">
        <v>1</v>
      </c>
      <c r="M32" s="11">
        <v>1.5</v>
      </c>
    </row>
    <row r="33">
      <c r="B33" s="9">
        <v>88702</v>
      </c>
      <c r="C33" s="8" t="s">
        <v>41</v>
      </c>
      <c r="D33" s="10">
        <v>39</v>
      </c>
      <c r="E33" s="11">
        <v>96.5</v>
      </c>
      <c r="F33" s="11">
        <v>1.37</v>
      </c>
      <c r="G33" s="11">
        <v>0</v>
      </c>
      <c r="H33" s="11">
        <v>0</v>
      </c>
      <c r="I33" s="11">
        <v>0</v>
      </c>
      <c r="J33" s="11">
        <v>0</v>
      </c>
      <c r="K33" s="11">
        <v>97.87</v>
      </c>
      <c r="L33" s="10">
        <v>0</v>
      </c>
      <c r="M33" s="11">
        <v>0</v>
      </c>
    </row>
    <row r="34">
      <c r="B34" s="9">
        <v>88707</v>
      </c>
      <c r="C34" s="8" t="s">
        <v>42</v>
      </c>
      <c r="D34" s="10">
        <v>18</v>
      </c>
      <c r="E34" s="11">
        <v>55</v>
      </c>
      <c r="F34" s="11">
        <v>0.63</v>
      </c>
      <c r="G34" s="11">
        <v>0</v>
      </c>
      <c r="H34" s="11">
        <v>-5.93</v>
      </c>
      <c r="I34" s="11">
        <v>0</v>
      </c>
      <c r="J34" s="11">
        <v>0</v>
      </c>
      <c r="K34" s="11">
        <v>49.7</v>
      </c>
      <c r="L34" s="10">
        <v>0</v>
      </c>
      <c r="M34" s="11">
        <v>0</v>
      </c>
    </row>
    <row r="35">
      <c r="B35" s="9">
        <v>88717</v>
      </c>
      <c r="C35" s="8" t="s">
        <v>43</v>
      </c>
      <c r="D35" s="10">
        <v>14</v>
      </c>
      <c r="E35" s="11">
        <v>34.68</v>
      </c>
      <c r="F35" s="11">
        <v>0.49</v>
      </c>
      <c r="G35" s="11">
        <v>0</v>
      </c>
      <c r="H35" s="11">
        <v>-5.24</v>
      </c>
      <c r="I35" s="11">
        <v>0</v>
      </c>
      <c r="J35" s="11">
        <v>0</v>
      </c>
      <c r="K35" s="11">
        <v>29.93</v>
      </c>
      <c r="L35" s="10">
        <v>0</v>
      </c>
      <c r="M35" s="11">
        <v>0</v>
      </c>
    </row>
    <row r="36">
      <c r="B36" s="9">
        <v>88719</v>
      </c>
      <c r="C36" s="8" t="s">
        <v>44</v>
      </c>
      <c r="D36" s="10">
        <v>27</v>
      </c>
      <c r="E36" s="11">
        <v>64.26</v>
      </c>
      <c r="F36" s="11">
        <v>0.95</v>
      </c>
      <c r="G36" s="11">
        <v>0</v>
      </c>
      <c r="H36" s="11">
        <v>0</v>
      </c>
      <c r="I36" s="11">
        <v>0</v>
      </c>
      <c r="J36" s="11">
        <v>0</v>
      </c>
      <c r="K36" s="11">
        <v>65.21</v>
      </c>
      <c r="L36" s="10">
        <v>0</v>
      </c>
      <c r="M36" s="11">
        <v>0</v>
      </c>
    </row>
    <row r="37">
      <c r="B37" s="9">
        <v>88722</v>
      </c>
      <c r="C37" s="8" t="s">
        <v>45</v>
      </c>
      <c r="D37" s="10">
        <v>52</v>
      </c>
      <c r="E37" s="11">
        <v>117.8</v>
      </c>
      <c r="F37" s="11">
        <v>1.82</v>
      </c>
      <c r="G37" s="11">
        <v>0</v>
      </c>
      <c r="H37" s="11">
        <v>0</v>
      </c>
      <c r="I37" s="11">
        <v>0</v>
      </c>
      <c r="J37" s="11">
        <v>0</v>
      </c>
      <c r="K37" s="11">
        <v>119.62</v>
      </c>
      <c r="L37" s="10">
        <v>0</v>
      </c>
      <c r="M37" s="11">
        <v>0</v>
      </c>
    </row>
    <row r="38">
      <c r="B38" s="9">
        <v>88723</v>
      </c>
      <c r="C38" s="8" t="s">
        <v>46</v>
      </c>
      <c r="D38" s="10">
        <v>20</v>
      </c>
      <c r="E38" s="11">
        <v>66.5</v>
      </c>
      <c r="F38" s="11">
        <v>0.7</v>
      </c>
      <c r="G38" s="11">
        <v>0</v>
      </c>
      <c r="H38" s="11">
        <v>-2.24</v>
      </c>
      <c r="I38" s="11">
        <v>0</v>
      </c>
      <c r="J38" s="11">
        <v>0</v>
      </c>
      <c r="K38" s="11">
        <v>64.96</v>
      </c>
      <c r="L38" s="10">
        <v>0</v>
      </c>
      <c r="M38" s="11">
        <v>0</v>
      </c>
    </row>
    <row r="39">
      <c r="B39" s="9">
        <v>88724</v>
      </c>
      <c r="C39" s="8" t="s">
        <v>47</v>
      </c>
      <c r="D39" s="10">
        <v>44</v>
      </c>
      <c r="E39" s="11">
        <v>118.99</v>
      </c>
      <c r="F39" s="11">
        <v>1.54</v>
      </c>
      <c r="G39" s="11">
        <v>-2.08</v>
      </c>
      <c r="H39" s="11">
        <v>-3.08</v>
      </c>
      <c r="I39" s="11">
        <v>0</v>
      </c>
      <c r="J39" s="11">
        <v>0</v>
      </c>
      <c r="K39" s="11">
        <v>115.37</v>
      </c>
      <c r="L39" s="10">
        <v>13</v>
      </c>
      <c r="M39" s="11">
        <v>19.5</v>
      </c>
    </row>
    <row r="40">
      <c r="B40" s="9">
        <v>88733</v>
      </c>
      <c r="C40" s="8" t="s">
        <v>48</v>
      </c>
      <c r="D40" s="10">
        <v>38</v>
      </c>
      <c r="E40" s="11">
        <v>112.25</v>
      </c>
      <c r="F40" s="11">
        <v>1.33</v>
      </c>
      <c r="G40" s="11">
        <v>0</v>
      </c>
      <c r="H40" s="11">
        <v>-0.04</v>
      </c>
      <c r="I40" s="11">
        <v>0</v>
      </c>
      <c r="J40" s="11">
        <v>0</v>
      </c>
      <c r="K40" s="11">
        <v>113.54</v>
      </c>
      <c r="L40" s="10">
        <v>0</v>
      </c>
      <c r="M40" s="11">
        <v>0</v>
      </c>
    </row>
    <row r="41">
      <c r="B41" s="9">
        <v>88738</v>
      </c>
      <c r="C41" s="8" t="s">
        <v>49</v>
      </c>
      <c r="D41" s="10">
        <v>7</v>
      </c>
      <c r="E41" s="11">
        <v>26</v>
      </c>
      <c r="F41" s="11">
        <v>0.25</v>
      </c>
      <c r="G41" s="11">
        <v>0</v>
      </c>
      <c r="H41" s="11">
        <v>-4.98</v>
      </c>
      <c r="I41" s="11">
        <v>0</v>
      </c>
      <c r="J41" s="11">
        <v>0</v>
      </c>
      <c r="K41" s="11">
        <v>21.27</v>
      </c>
      <c r="L41" s="10">
        <v>0</v>
      </c>
      <c r="M41" s="11">
        <v>0</v>
      </c>
    </row>
    <row r="42">
      <c r="B42" s="9">
        <v>88748</v>
      </c>
      <c r="C42" s="8" t="s">
        <v>50</v>
      </c>
      <c r="D42" s="10">
        <v>5</v>
      </c>
      <c r="E42" s="11">
        <v>19</v>
      </c>
      <c r="F42" s="11">
        <v>0.18</v>
      </c>
      <c r="G42" s="11">
        <v>0</v>
      </c>
      <c r="H42" s="11">
        <v>0</v>
      </c>
      <c r="I42" s="11">
        <v>0</v>
      </c>
      <c r="J42" s="11">
        <v>0</v>
      </c>
      <c r="K42" s="11">
        <v>19.18</v>
      </c>
      <c r="L42" s="10">
        <v>0</v>
      </c>
      <c r="M42" s="11">
        <v>0</v>
      </c>
    </row>
    <row r="43">
      <c r="B43" s="9">
        <v>88752</v>
      </c>
      <c r="C43" s="8" t="s">
        <v>51</v>
      </c>
      <c r="D43" s="10">
        <v>14</v>
      </c>
      <c r="E43" s="11">
        <v>40.5</v>
      </c>
      <c r="F43" s="11">
        <v>0.49</v>
      </c>
      <c r="G43" s="11">
        <v>0</v>
      </c>
      <c r="H43" s="11">
        <v>-13.7</v>
      </c>
      <c r="I43" s="11">
        <v>0</v>
      </c>
      <c r="J43" s="11">
        <v>0</v>
      </c>
      <c r="K43" s="11">
        <v>27.29</v>
      </c>
      <c r="L43" s="10">
        <v>0</v>
      </c>
      <c r="M43" s="11">
        <v>0</v>
      </c>
    </row>
    <row r="44">
      <c r="B44" s="9">
        <v>88741</v>
      </c>
      <c r="C44" s="8" t="s">
        <v>52</v>
      </c>
      <c r="D44" s="10">
        <v>24</v>
      </c>
      <c r="E44" s="11">
        <v>62</v>
      </c>
      <c r="F44" s="11">
        <v>0.84</v>
      </c>
      <c r="G44" s="11">
        <v>-0.16</v>
      </c>
      <c r="H44" s="11">
        <v>0</v>
      </c>
      <c r="I44" s="11">
        <v>0</v>
      </c>
      <c r="J44" s="11">
        <v>0</v>
      </c>
      <c r="K44" s="11">
        <v>62.68</v>
      </c>
      <c r="L44" s="10">
        <v>1</v>
      </c>
      <c r="M44" s="11">
        <v>2</v>
      </c>
    </row>
    <row r="45">
      <c r="B45" s="9">
        <v>88579</v>
      </c>
      <c r="C45" s="8" t="s">
        <v>53</v>
      </c>
      <c r="D45" s="10">
        <v>26</v>
      </c>
      <c r="E45" s="11">
        <v>76.5</v>
      </c>
      <c r="F45" s="11">
        <v>0.91</v>
      </c>
      <c r="G45" s="11">
        <v>0</v>
      </c>
      <c r="H45" s="11">
        <v>0</v>
      </c>
      <c r="I45" s="11">
        <v>0</v>
      </c>
      <c r="J45" s="11">
        <v>0</v>
      </c>
      <c r="K45" s="11">
        <v>77.41</v>
      </c>
      <c r="L45" s="10">
        <v>0</v>
      </c>
      <c r="M45" s="11">
        <v>0</v>
      </c>
    </row>
    <row r="46">
      <c r="B46" s="9">
        <v>88614</v>
      </c>
      <c r="C46" s="8" t="s">
        <v>54</v>
      </c>
      <c r="D46" s="10">
        <v>48</v>
      </c>
      <c r="E46" s="11">
        <v>112</v>
      </c>
      <c r="F46" s="11">
        <v>1.68</v>
      </c>
      <c r="G46" s="11">
        <v>0</v>
      </c>
      <c r="H46" s="11">
        <v>-18.76</v>
      </c>
      <c r="I46" s="11">
        <v>0</v>
      </c>
      <c r="J46" s="11">
        <v>0</v>
      </c>
      <c r="K46" s="11">
        <v>94.92</v>
      </c>
      <c r="L46" s="10">
        <v>0</v>
      </c>
      <c r="M46" s="11">
        <v>0</v>
      </c>
    </row>
    <row r="47">
      <c r="B47" s="9">
        <v>88617</v>
      </c>
      <c r="C47" s="8" t="s">
        <v>55</v>
      </c>
      <c r="D47" s="10">
        <v>81</v>
      </c>
      <c r="E47" s="11">
        <v>159.5</v>
      </c>
      <c r="F47" s="11">
        <v>2.84</v>
      </c>
      <c r="G47" s="11">
        <v>0</v>
      </c>
      <c r="H47" s="11">
        <v>-4.48</v>
      </c>
      <c r="I47" s="11">
        <v>0</v>
      </c>
      <c r="J47" s="11">
        <v>0</v>
      </c>
      <c r="K47" s="11">
        <v>157.86</v>
      </c>
      <c r="L47" s="10">
        <v>0</v>
      </c>
      <c r="M47" s="11">
        <v>0</v>
      </c>
    </row>
    <row r="48">
      <c r="B48" s="9">
        <v>88653</v>
      </c>
      <c r="C48" s="8" t="s">
        <v>56</v>
      </c>
      <c r="D48" s="10">
        <v>31</v>
      </c>
      <c r="E48" s="11">
        <v>101</v>
      </c>
      <c r="F48" s="11">
        <v>1.09</v>
      </c>
      <c r="G48" s="11">
        <v>0</v>
      </c>
      <c r="H48" s="11">
        <v>0.18</v>
      </c>
      <c r="I48" s="11">
        <v>0</v>
      </c>
      <c r="J48" s="11">
        <v>0</v>
      </c>
      <c r="K48" s="11">
        <v>102.27</v>
      </c>
      <c r="L48" s="10">
        <v>0</v>
      </c>
      <c r="M48" s="11">
        <v>0</v>
      </c>
    </row>
    <row r="49">
      <c r="B49" s="9">
        <v>88658</v>
      </c>
      <c r="C49" s="8" t="s">
        <v>57</v>
      </c>
      <c r="D49" s="10">
        <v>26</v>
      </c>
      <c r="E49" s="11">
        <v>54.5</v>
      </c>
      <c r="F49" s="11">
        <v>0.91</v>
      </c>
      <c r="G49" s="11">
        <v>0</v>
      </c>
      <c r="H49" s="11">
        <v>-1.4</v>
      </c>
      <c r="I49" s="11">
        <v>0</v>
      </c>
      <c r="J49" s="11">
        <v>0</v>
      </c>
      <c r="K49" s="11">
        <v>54.01</v>
      </c>
      <c r="L49" s="10">
        <v>0</v>
      </c>
      <c r="M49" s="11">
        <v>0</v>
      </c>
    </row>
    <row r="50">
      <c r="B50" s="9">
        <v>88663</v>
      </c>
      <c r="C50" s="8" t="s">
        <v>58</v>
      </c>
      <c r="D50" s="10">
        <v>58</v>
      </c>
      <c r="E50" s="11">
        <v>168.5</v>
      </c>
      <c r="F50" s="11">
        <v>2.03</v>
      </c>
      <c r="G50" s="11">
        <v>-0.16</v>
      </c>
      <c r="H50" s="11">
        <v>-2.24</v>
      </c>
      <c r="I50" s="11">
        <v>0</v>
      </c>
      <c r="J50" s="11">
        <v>0</v>
      </c>
      <c r="K50" s="11">
        <v>168.13</v>
      </c>
      <c r="L50" s="10">
        <v>1</v>
      </c>
      <c r="M50" s="11">
        <v>2</v>
      </c>
    </row>
    <row r="51">
      <c r="B51" s="9">
        <v>88667</v>
      </c>
      <c r="C51" s="8" t="s">
        <v>59</v>
      </c>
      <c r="D51" s="10">
        <v>8</v>
      </c>
      <c r="E51" s="11">
        <v>21</v>
      </c>
      <c r="F51" s="11">
        <v>0.28</v>
      </c>
      <c r="G51" s="11">
        <v>0</v>
      </c>
      <c r="H51" s="11">
        <v>0</v>
      </c>
      <c r="I51" s="11">
        <v>0</v>
      </c>
      <c r="J51" s="11">
        <v>0</v>
      </c>
      <c r="K51" s="11">
        <v>21.28</v>
      </c>
      <c r="L51" s="10">
        <v>0</v>
      </c>
      <c r="M51" s="11">
        <v>0</v>
      </c>
    </row>
    <row r="52">
      <c r="B52" s="9">
        <v>88668</v>
      </c>
      <c r="C52" s="8" t="s">
        <v>60</v>
      </c>
      <c r="D52" s="10">
        <v>6</v>
      </c>
      <c r="E52" s="11">
        <v>23</v>
      </c>
      <c r="F52" s="11">
        <v>0.21</v>
      </c>
      <c r="G52" s="11">
        <v>0</v>
      </c>
      <c r="H52" s="11">
        <v>0</v>
      </c>
      <c r="I52" s="11">
        <v>0</v>
      </c>
      <c r="J52" s="11">
        <v>0</v>
      </c>
      <c r="K52" s="11">
        <v>23.21</v>
      </c>
      <c r="L52" s="10">
        <v>0</v>
      </c>
      <c r="M52" s="11">
        <v>0</v>
      </c>
    </row>
    <row r="53">
      <c r="B53" s="9">
        <v>88681</v>
      </c>
      <c r="C53" s="8" t="s">
        <v>61</v>
      </c>
      <c r="D53" s="10">
        <v>10</v>
      </c>
      <c r="E53" s="11">
        <v>24</v>
      </c>
      <c r="F53" s="11">
        <v>0.35</v>
      </c>
      <c r="G53" s="11">
        <v>0</v>
      </c>
      <c r="H53" s="11">
        <v>0</v>
      </c>
      <c r="I53" s="11">
        <v>0</v>
      </c>
      <c r="J53" s="11">
        <v>0</v>
      </c>
      <c r="K53" s="11">
        <v>24.35</v>
      </c>
      <c r="L53" s="10">
        <v>0</v>
      </c>
      <c r="M53" s="11">
        <v>0</v>
      </c>
    </row>
    <row r="54">
      <c r="B54" s="9">
        <v>88697</v>
      </c>
      <c r="C54" s="8" t="s">
        <v>62</v>
      </c>
      <c r="D54" s="10">
        <v>24</v>
      </c>
      <c r="E54" s="11">
        <v>60.5</v>
      </c>
      <c r="F54" s="11">
        <v>0.84</v>
      </c>
      <c r="G54" s="11">
        <v>0</v>
      </c>
      <c r="H54" s="11">
        <v>4.53</v>
      </c>
      <c r="I54" s="11">
        <v>0</v>
      </c>
      <c r="J54" s="11">
        <v>0</v>
      </c>
      <c r="K54" s="11">
        <v>65.87</v>
      </c>
      <c r="L54" s="10">
        <v>0</v>
      </c>
      <c r="M54" s="11">
        <v>0</v>
      </c>
    </row>
    <row r="55">
      <c r="B55" s="9">
        <v>88703</v>
      </c>
      <c r="C55" s="8" t="s">
        <v>63</v>
      </c>
      <c r="D55" s="10">
        <v>23</v>
      </c>
      <c r="E55" s="11">
        <v>62.5</v>
      </c>
      <c r="F55" s="11">
        <v>0.81</v>
      </c>
      <c r="G55" s="11">
        <v>0</v>
      </c>
      <c r="H55" s="11">
        <v>-4.48</v>
      </c>
      <c r="I55" s="11">
        <v>0</v>
      </c>
      <c r="J55" s="11">
        <v>0</v>
      </c>
      <c r="K55" s="11">
        <v>58.83</v>
      </c>
      <c r="L55" s="10">
        <v>0</v>
      </c>
      <c r="M55" s="11">
        <v>0</v>
      </c>
    </row>
    <row r="56">
      <c r="B56" s="9">
        <v>88705</v>
      </c>
      <c r="C56" s="8" t="s">
        <v>64</v>
      </c>
      <c r="D56" s="10">
        <v>45</v>
      </c>
      <c r="E56" s="11">
        <v>111.5</v>
      </c>
      <c r="F56" s="11">
        <v>1.58</v>
      </c>
      <c r="G56" s="11">
        <v>0</v>
      </c>
      <c r="H56" s="11">
        <v>0</v>
      </c>
      <c r="I56" s="11">
        <v>0</v>
      </c>
      <c r="J56" s="11">
        <v>0</v>
      </c>
      <c r="K56" s="11">
        <v>113.08</v>
      </c>
      <c r="L56" s="10">
        <v>0</v>
      </c>
      <c r="M56" s="11">
        <v>0</v>
      </c>
    </row>
    <row r="57">
      <c r="B57" s="9">
        <v>88706</v>
      </c>
      <c r="C57" s="8" t="s">
        <v>65</v>
      </c>
      <c r="D57" s="10">
        <v>18</v>
      </c>
      <c r="E57" s="11">
        <v>49.5</v>
      </c>
      <c r="F57" s="11">
        <v>0.63</v>
      </c>
      <c r="G57" s="11">
        <v>0</v>
      </c>
      <c r="H57" s="11">
        <v>0</v>
      </c>
      <c r="I57" s="11">
        <v>0</v>
      </c>
      <c r="J57" s="11">
        <v>0</v>
      </c>
      <c r="K57" s="11">
        <v>50.13</v>
      </c>
      <c r="L57" s="10">
        <v>0</v>
      </c>
      <c r="M57" s="11">
        <v>0</v>
      </c>
    </row>
    <row r="58">
      <c r="B58" s="9">
        <v>88709</v>
      </c>
      <c r="C58" s="8" t="s">
        <v>66</v>
      </c>
      <c r="D58" s="10">
        <v>43</v>
      </c>
      <c r="E58" s="11">
        <v>93.75</v>
      </c>
      <c r="F58" s="11">
        <v>1.51</v>
      </c>
      <c r="G58" s="11">
        <v>0</v>
      </c>
      <c r="H58" s="11">
        <v>0</v>
      </c>
      <c r="I58" s="11">
        <v>0</v>
      </c>
      <c r="J58" s="11">
        <v>0</v>
      </c>
      <c r="K58" s="11">
        <v>95.26</v>
      </c>
      <c r="L58" s="10">
        <v>0</v>
      </c>
      <c r="M58" s="11">
        <v>0</v>
      </c>
    </row>
    <row r="59">
      <c r="B59" s="9">
        <v>88711</v>
      </c>
      <c r="C59" s="8" t="s">
        <v>67</v>
      </c>
      <c r="D59" s="10">
        <v>1</v>
      </c>
      <c r="E59" s="11">
        <v>2</v>
      </c>
      <c r="F59" s="11">
        <v>0.04</v>
      </c>
      <c r="G59" s="11">
        <v>-0.64</v>
      </c>
      <c r="H59" s="11">
        <v>0</v>
      </c>
      <c r="I59" s="11">
        <v>0</v>
      </c>
      <c r="J59" s="11">
        <v>0</v>
      </c>
      <c r="K59" s="11">
        <v>1.4</v>
      </c>
      <c r="L59" s="10">
        <v>4</v>
      </c>
      <c r="M59" s="11">
        <v>4.5</v>
      </c>
    </row>
    <row r="60">
      <c r="B60" s="9">
        <v>88715</v>
      </c>
      <c r="C60" s="8" t="s">
        <v>68</v>
      </c>
      <c r="D60" s="10">
        <v>28</v>
      </c>
      <c r="E60" s="11">
        <v>83.18</v>
      </c>
      <c r="F60" s="11">
        <v>0.98</v>
      </c>
      <c r="G60" s="11">
        <v>0</v>
      </c>
      <c r="H60" s="11">
        <v>-0.64</v>
      </c>
      <c r="I60" s="11">
        <v>0</v>
      </c>
      <c r="J60" s="11">
        <v>0</v>
      </c>
      <c r="K60" s="11">
        <v>83.52</v>
      </c>
      <c r="L60" s="10">
        <v>0</v>
      </c>
      <c r="M60" s="11">
        <v>0</v>
      </c>
    </row>
    <row r="61">
      <c r="B61" s="9">
        <v>88730</v>
      </c>
      <c r="C61" s="8" t="s">
        <v>69</v>
      </c>
      <c r="D61" s="10">
        <v>29</v>
      </c>
      <c r="E61" s="11">
        <v>75.5</v>
      </c>
      <c r="F61" s="11">
        <v>1.02</v>
      </c>
      <c r="G61" s="11">
        <v>-0.16</v>
      </c>
      <c r="H61" s="11">
        <v>0</v>
      </c>
      <c r="I61" s="11">
        <v>0</v>
      </c>
      <c r="J61" s="11">
        <v>0</v>
      </c>
      <c r="K61" s="11">
        <v>76.36</v>
      </c>
      <c r="L61" s="10">
        <v>1</v>
      </c>
      <c r="M61" s="11">
        <v>2</v>
      </c>
    </row>
    <row r="62">
      <c r="B62" s="9">
        <v>88736</v>
      </c>
      <c r="C62" s="8" t="s">
        <v>70</v>
      </c>
      <c r="D62" s="10">
        <v>19</v>
      </c>
      <c r="E62" s="11">
        <v>38.5</v>
      </c>
      <c r="F62" s="11">
        <v>0.67</v>
      </c>
      <c r="G62" s="11">
        <v>-0.32</v>
      </c>
      <c r="H62" s="11">
        <v>0</v>
      </c>
      <c r="I62" s="11">
        <v>0</v>
      </c>
      <c r="J62" s="11">
        <v>0</v>
      </c>
      <c r="K62" s="11">
        <v>38.85</v>
      </c>
      <c r="L62" s="10">
        <v>2</v>
      </c>
      <c r="M62" s="11">
        <v>3</v>
      </c>
    </row>
    <row r="63">
      <c r="B63" s="9">
        <v>88745</v>
      </c>
      <c r="C63" s="8" t="s">
        <v>71</v>
      </c>
      <c r="D63" s="10">
        <v>15</v>
      </c>
      <c r="E63" s="11">
        <v>36</v>
      </c>
      <c r="F63" s="11">
        <v>0.53</v>
      </c>
      <c r="G63" s="11">
        <v>0</v>
      </c>
      <c r="H63" s="11">
        <v>0</v>
      </c>
      <c r="I63" s="11">
        <v>0</v>
      </c>
      <c r="J63" s="11">
        <v>0</v>
      </c>
      <c r="K63" s="11">
        <v>36.53</v>
      </c>
      <c r="L63" s="10">
        <v>0</v>
      </c>
      <c r="M63" s="11">
        <v>0</v>
      </c>
    </row>
    <row r="64">
      <c r="B64" s="9">
        <v>88751</v>
      </c>
      <c r="C64" s="8" t="s">
        <v>72</v>
      </c>
      <c r="D64" s="10">
        <v>4</v>
      </c>
      <c r="E64" s="11">
        <v>12.75</v>
      </c>
      <c r="F64" s="11">
        <v>0.14</v>
      </c>
      <c r="G64" s="11">
        <v>0</v>
      </c>
      <c r="H64" s="11">
        <v>0</v>
      </c>
      <c r="I64" s="11">
        <v>0</v>
      </c>
      <c r="J64" s="11">
        <v>0</v>
      </c>
      <c r="K64" s="11">
        <v>12.89</v>
      </c>
      <c r="L64" s="10">
        <v>0</v>
      </c>
      <c r="M64" s="11">
        <v>0</v>
      </c>
    </row>
    <row r="65" ht="15.95" customHeight="1">
      <c r="B65" s="12" t="s">
        <v>73</v>
      </c>
      <c r="C65" s="13">
        <f>COUNTA(Table1[Store Name])</f>
        <v>0</v>
      </c>
      <c r="D65" s="14">
        <f>SUM(Table1[Cpns])</f>
        <v>0</v>
      </c>
      <c r="E65" s="15">
        <f>SUM(Table1[Face Value])</f>
        <v>0</v>
      </c>
      <c r="F65" s="15">
        <f>SUM(Table1[Handling])</f>
        <v>0</v>
      </c>
      <c r="G65" s="15">
        <f>SUM(Table1[Return Fees])</f>
        <v>0</v>
      </c>
      <c r="H65" s="15">
        <f>SUM(Table1[Adj Fees])</f>
        <v>0</v>
      </c>
      <c r="I65" s="15">
        <f>SUM(Table1[Sec Deposit])</f>
        <v>0</v>
      </c>
      <c r="J65" s="15">
        <f>SUM(Table1[Misc])</f>
        <v>0</v>
      </c>
      <c r="K65" s="15">
        <f>SUM(Table1[Total Due])</f>
        <v>0</v>
      </c>
      <c r="L65" s="14">
        <f>SUM(Table1[Return Cpns])</f>
        <v>0</v>
      </c>
      <c r="M65" s="15">
        <f>SUM(Table1[Return Value])</f>
        <v>0</v>
      </c>
    </row>
    <row r="66"/>
    <row r="67"/>
    <row r="68"/>
    <row r="75"/>
    <row r="76"/>
  </sheetData>
  <mergeCells>
    <mergeCell ref="A1:N1"/>
  </mergeCells>
  <printOptions horizontalCentered="1"/>
  <pageMargins left="0.25" right="0.25" top="0.25" bottom="0.5" header="0.3" footer="0.3"/>
  <pageSetup scale="49" orientation="landscape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ParentStoreReport</vt:lpstr>
      <vt:lpstr>ParentStoreReport!Print_Titles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ryanmcgee</dc:creator>
  <cp:lastModifiedBy>Federico Dellasopa</cp:lastModifiedBy>
  <cp:lastPrinted>2019-12-10T21:34:53Z</cp:lastPrinted>
  <dcterms:created xsi:type="dcterms:W3CDTF">2019-07-04T17:43:03Z</dcterms:created>
  <dcterms:modified xsi:type="dcterms:W3CDTF">2023-05-16T21:01:05Z</dcterms:modified>
</cp:coreProperties>
</file>