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ede\Develop\ACS\WebForms\ACS.Reports\Reports\ParentStoreReport\"/>
    </mc:Choice>
  </mc:AlternateContent>
  <xr:revisionPtr revIDLastSave="0" documentId="13_ncr:1_{EC847F52-35EA-4D41-A495-8CE29249AD92}" xr6:coauthVersionLast="47" xr6:coauthVersionMax="47" xr10:uidLastSave="{00000000-0000-0000-0000-000000000000}"/>
  <bookViews>
    <workbookView xWindow="-120" yWindow="-120" windowWidth="20730" windowHeight="11040" xr2:uid="{7BCD9310-8665-4306-B382-0218F896834A}"/>
  </bookViews>
  <sheets>
    <sheet name="ParentStoreReport" sheetId="1" r:id="rId1"/>
  </sheets>
  <definedNames>
    <definedName name="_xlnm.Print_Titles" localSheetId="0">'ParentStoreReport'!$2:$3</definedName>
  </definedNames>
  <calcPr calcId="191029" concurrentCalc="0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<sst xmlns="http://schemas.openxmlformats.org/spreadsheetml/2006/main" count="43" uniqueCount="43">
  <si>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American Coupon Services</t>
  </si>
  <si>
    <t>RPCS Inc.</t>
  </si>
  <si>
    <t>Z26008</t>
  </si>
  <si>
    <t>Store #</t>
  </si>
  <si>
    <t>Store Name</t>
  </si>
  <si>
    <t>Cpns</t>
  </si>
  <si>
    <t>Face Value</t>
  </si>
  <si>
    <t>Handling</t>
  </si>
  <si>
    <t>Return Fees</t>
  </si>
  <si>
    <t>Adj Fees</t>
  </si>
  <si>
    <t>Sec Deposit</t>
  </si>
  <si>
    <t>Misc</t>
  </si>
  <si>
    <t>Total Due</t>
  </si>
  <si>
    <t>Return Cpns</t>
  </si>
  <si>
    <t>Return Value</t>
  </si>
  <si>
    <t>Country Mart #71</t>
  </si>
  <si>
    <t>Country Mart #73</t>
  </si>
  <si>
    <t>Country Mart #77</t>
  </si>
  <si>
    <t>King Cash Saver #21</t>
  </si>
  <si>
    <t>King Cash Saver #6</t>
  </si>
  <si>
    <t>King Food Saver #16</t>
  </si>
  <si>
    <t>King Food Saver #24</t>
  </si>
  <si>
    <t>King Food Saver #34</t>
  </si>
  <si>
    <t>Price Cutter #12</t>
  </si>
  <si>
    <t>Price Cutter #15</t>
  </si>
  <si>
    <t>Price Cutter #17</t>
  </si>
  <si>
    <t>Price Cutter #20</t>
  </si>
  <si>
    <t>Price Cutter #29</t>
  </si>
  <si>
    <t>Price Cutter #35</t>
  </si>
  <si>
    <t>Price Cutter #5</t>
  </si>
  <si>
    <t>Price Cutter #56</t>
  </si>
  <si>
    <t>Price Cutter #7</t>
  </si>
  <si>
    <t>Price Cutter #74</t>
  </si>
  <si>
    <t>Price Cutter #85</t>
  </si>
  <si>
    <t>Price Cutter #86</t>
  </si>
  <si>
    <t>Price Cutter #89</t>
  </si>
  <si>
    <t>Price Cutter #9</t>
  </si>
  <si>
    <t>Price Cutter Plus #4</t>
  </si>
  <si>
    <t>Price Cutter Plus #51</t>
  </si>
  <si>
    <t>Price Cutter Plus #55</t>
  </si>
  <si>
    <t>Ramey #14</t>
  </si>
  <si>
    <t>Ruby's #50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</si>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</sst>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2"/>
      <color theme="3"/>
      <name val="Calibri Light"/>
      <family val="2"/>
      <scheme val="maj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/>
    <xf numFmtId="0" fontId="2" fillId="0" borderId="0"/>
  </cellStyleXfs>
  <cellXfs count="17">
    <xf numFmtId="0" applyNumberFormat="1" fontId="0" applyFont="1" fillId="0" applyFill="1" borderId="0" applyBorder="1" xfId="0" applyProtection="1"/>
    <xf numFmtId="43" applyNumberFormat="1" fontId="3" applyFont="1" fillId="0" applyFill="1" borderId="0" applyBorder="1" xfId="1" applyProtection="1"/>
    <xf numFmtId="0" applyNumberFormat="1" fontId="2" applyFont="1" fillId="0" applyFill="1" borderId="0" applyBorder="1" xfId="2" applyProtection="1"/>
    <xf numFmtId="0" applyNumberFormat="1" fontId="6" applyFont="1" fillId="0" applyFill="1" borderId="0" applyBorder="1" xfId="0" applyProtection="1"/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7" applyFont="1" fillId="0" applyFill="1" borderId="0" applyBorder="1" xfId="0" applyProtection="1"/>
    <xf numFmtId="0" applyNumberFormat="1" fontId="7" applyFont="1" fillId="0" applyFill="1" borderId="0" applyBorder="1" xfId="0" applyProtection="1" applyAlignment="1">
      <alignment horizontal="left" indent="6"/>
    </xf>
    <xf numFmtId="0" applyNumberFormat="1" fontId="7" applyFont="1" fillId="0" applyFill="1" borderId="0" applyBorder="1" xfId="0" applyProtection="1" applyAlignment="1">
      <alignment horizontal="right" vertical="center"/>
    </xf>
    <xf numFmtId="41" applyNumberFormat="1" fontId="1" applyFont="1" fillId="0" applyFill="1" borderId="0" applyBorder="1" xfId="0" applyProtection="1" applyAlignment="1">
      <alignment horizontal="left" vertical="center"/>
    </xf>
    <xf numFmtId="0" applyNumberFormat="1" fontId="1" applyFont="1" fillId="0" applyFill="1" borderId="0" applyBorder="1" xfId="0" applyProtection="1" applyAlignment="1">
      <alignment horizontal="center" vertical="center"/>
    </xf>
    <xf numFmtId="37" applyNumberFormat="1" fontId="1" applyFont="1" fillId="0" applyFill="1" borderId="0" applyBorder="1" xfId="1" applyProtection="1" applyAlignment="1">
      <alignment horizontal="right" vertical="center" indent="1"/>
    </xf>
    <xf numFmtId="164" applyNumberFormat="1" fontId="1" applyFont="1" fillId="0" applyFill="1" borderId="0" applyBorder="1" xfId="0" applyProtection="1" applyAlignment="1">
      <alignment horizontal="right" vertical="center" indent="1"/>
    </xf>
    <xf numFmtId="0" applyNumberFormat="1" fontId="4" applyFont="1" fillId="0" applyFill="1" borderId="0" applyBorder="1" xfId="0" applyProtection="1" applyAlignment="1">
      <alignment horizontal="left" vertical="center"/>
    </xf>
    <xf numFmtId="37" applyNumberFormat="1" fontId="4" applyFont="1" fillId="0" applyFill="1" borderId="0" applyBorder="1" xfId="0" applyProtection="1" applyAlignment="1">
      <alignment horizontal="center" vertical="center"/>
    </xf>
    <xf numFmtId="37" applyNumberFormat="1" fontId="4" applyFont="1" fillId="0" applyFill="1" borderId="0" applyBorder="1" xfId="1" applyProtection="1" applyAlignment="1">
      <alignment horizontal="right" vertical="center" indent="1"/>
    </xf>
    <xf numFmtId="164" applyNumberFormat="1" fontId="4" applyFont="1" fillId="0" applyFill="1" borderId="0" applyBorder="1" xfId="0" applyProtection="1" applyAlignment="1">
      <alignment horizontal="right" vertical="center" indent="1"/>
    </xf>
    <xf numFmtId="0" applyNumberFormat="1" fontId="5" applyFont="1" fillId="0" applyFill="1" borderId="0" applyBorder="1" xfId="2" applyProtection="1" applyAlignment="1">
      <alignment horizontal="center"/>
    </xf>
  </cellXfs>
  <cellStyles count="3">
    <cellStyle name="Comma" xfId="1" builtinId="3"/>
    <cellStyle name="Normal" xfId="0" builtinId="0"/>
    <cellStyle name="Title" xfId="2" builtinId="15"/>
  </cellStyles>
  <dxfs count="2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5" formatCode="#,##0_);\(#,##0\)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5" formatCode="#,##0_);\(#,##0\)"/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5" formatCode="#,##0_);\(#,##0\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5" formatCode="#,##0_);\(#,##0\)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5" formatCode="#,##0_);\(#,##0\)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3" formatCode="_(* #,##0_);_(* \(#,##0\);_(* &quot;-&quot;_);_(@_)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3" formatCode="_(* #,##0_);_(* \(#,##0\);_(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3" formatCode="_(* #,##0_);_(* \(#,##0\);_(* &quot;-&quot;_);_(@_)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B439E-5E41-4F2A-8121-1647583EF946}" name="Table1" displayName="Table1" ref="B3:M31" totalsRowCount="1" headerRowDxfId="26" dataDxfId="25" totalsRowDxfId="24">
  <autoFilter ref="B3:M30" xr:uid="{304D01FB-0736-40EC-B19A-AC905AFFFAE0}"/>
  <tableColumns count="12">
    <tableColumn id="1" xr3:uid="{8676868F-8FE8-4016-B869-25E2BC9A05F1}" name="Store #" dataDxfId="23" totalsRowDxfId="11"/>
    <tableColumn id="2" xr3:uid="{780717F4-E4BA-45CB-9603-F50BF61887FB}" name="Store Name" totalsRowFunction="custom" dataDxfId="22" totalsRowDxfId="10">
      <totalsRowFormula>COUNTA(Table1[Store Name])</totalsRowFormula>
    </tableColumn>
    <tableColumn id="9" xr3:uid="{52DD0FCE-EA9F-4F69-8DFE-6D37DCDC6DC4}" name="Cpns" totalsRowFunction="custom" dataDxfId="21" totalsRowDxfId="9" dataCellStyle="Comma" totalsRowCellStyle="Comma">
      <totalsRowFormula>SUM(Table1[Cpns])</totalsRowFormula>
    </tableColumn>
    <tableColumn id="3" xr3:uid="{DC4DDCA4-0840-4FCD-8AAE-1CCCC6FB4964}" name="Face Value" totalsRowFunction="custom" dataDxfId="20" totalsRowDxfId="8">
      <totalsRowFormula>SUM(Table1[Face Value])</totalsRowFormula>
    </tableColumn>
    <tableColumn id="4" xr3:uid="{3FA87851-D412-4CC6-84CF-740B4D0032F8}" name="Handling" totalsRowFunction="custom" dataDxfId="19" totalsRowDxfId="7">
      <totalsRowFormula>SUM(Table1[Handling])</totalsRowFormula>
    </tableColumn>
    <tableColumn id="5" xr3:uid="{D710044A-7017-4190-A4B5-F20705F26451}" name="Return Fees" totalsRowFunction="custom" dataDxfId="18" totalsRowDxfId="6">
      <totalsRowFormula>SUM(Table1[Return Fees])</totalsRowFormula>
    </tableColumn>
    <tableColumn id="6" xr3:uid="{8964A769-EEEF-4B26-9051-1CC649D176FF}" name="Adj Fees" totalsRowFunction="custom" dataDxfId="17" totalsRowDxfId="5">
      <totalsRowFormula>SUM(Table1[Adj Fees])</totalsRowFormula>
    </tableColumn>
    <tableColumn id="7" xr3:uid="{C59D93D9-35F0-4AAB-9C79-C368BAC46647}" name="Sec Deposit" totalsRowFunction="custom" dataDxfId="16" totalsRowDxfId="4">
      <totalsRowFormula>SUM(Table1[Sec Deposit])</totalsRowFormula>
    </tableColumn>
    <tableColumn id="8" xr3:uid="{A0190355-8A17-4DA0-9B77-2D7DE81BCC65}" name="Misc" totalsRowFunction="custom" dataDxfId="15" totalsRowDxfId="3">
      <totalsRowFormula>SUM(Table1[Misc])</totalsRowFormula>
    </tableColumn>
    <tableColumn id="10" xr3:uid="{6D5DA116-F85C-4A1E-BFCD-3983E1D0AA95}" name="Total Due" totalsRowFunction="custom" dataDxfId="14" totalsRowDxfId="2">
      <totalsRowFormula>SUM(Table1[Total Due])</totalsRowFormula>
    </tableColumn>
    <tableColumn id="11" xr3:uid="{80C5883A-49D5-4666-B117-770EE6B69071}" name="Return Cpns" totalsRowFunction="custom" dataDxfId="13" totalsRowDxfId="1" dataCellStyle="Comma" totalsRowCellStyle="Comma">
      <totalsRowFormula>SUM(Table1[Return Cpns])</totalsRowFormula>
    </tableColumn>
    <tableColumn id="12" xr3:uid="{0CBC47E6-71CB-48F2-AA66-2936F896DA7B}" name="Return Value" totalsRowFunction="custom" dataDxfId="12" totalsRowDxfId="0">
      <totalsRowFormula>SUM(Table1[Return Value])</totalsRow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DD598-0091-466F-9498-543BE82CC02A}">
  <sheetPr>
    <pageSetUpPr fitToPage="1"/>
  </sheetPr>
  <dimension ref="A1:N31"/>
  <sheetViews>
    <sheetView showGridLines="0" showRowColHeaders="0" tabSelected="1" zoomScaleNormal="100" workbookViewId="0">
      <selection activeCell="B2" sqref="B2"/>
    </sheetView>
  </sheetViews>
  <sheetFormatPr defaultColWidth="0" defaultRowHeight="15" zeroHeight="1" x14ac:dyDescent="0.25"/>
  <cols>
    <col min="1" max="1" width="2.7109375" customWidth="1"/>
    <col min="2" max="2" width="13.85546875" customWidth="1"/>
    <col min="3" max="3" width="50.85546875" customWidth="1"/>
    <col min="4" max="4" width="13.85546875" customWidth="1"/>
    <col min="5" max="13" width="18.85546875" customWidth="1"/>
    <col min="14" max="14" width="2" customWidth="1"/>
  </cols>
  <sheetData>
    <row r="1" ht="24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ht="24" customHeight="1">
      <c r="A2" s="3"/>
      <c r="B2" s="4" t="s">
        <v>1</v>
      </c>
      <c r="C2" s="5"/>
      <c r="D2" s="5"/>
      <c r="E2" s="5"/>
      <c r="F2" s="6"/>
      <c r="G2" s="3"/>
      <c r="H2" s="3"/>
      <c r="I2" s="3"/>
      <c r="J2" s="3"/>
      <c r="K2" s="3"/>
      <c r="L2" s="3"/>
      <c r="M2" s="7" t="s">
        <v>2</v>
      </c>
      <c r="N2" s="3"/>
    </row>
    <row r="3" ht="15.95" customHeight="1"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ht="15.95" customHeight="1">
      <c r="B4" s="9">
        <v>80492</v>
      </c>
      <c r="C4" s="8" t="s">
        <v>15</v>
      </c>
      <c r="D4" s="10">
        <v>59</v>
      </c>
      <c r="E4" s="11">
        <v>130.83</v>
      </c>
      <c r="F4" s="11">
        <v>2.3</v>
      </c>
      <c r="G4" s="11">
        <v>0</v>
      </c>
      <c r="H4" s="11">
        <v>-0.32</v>
      </c>
      <c r="I4" s="11">
        <v>0</v>
      </c>
      <c r="J4" s="11">
        <v>0</v>
      </c>
      <c r="K4" s="11">
        <v>132.81</v>
      </c>
      <c r="L4" s="10">
        <v>0</v>
      </c>
      <c r="M4" s="11">
        <v>0</v>
      </c>
    </row>
    <row r="5">
      <c r="B5" s="9">
        <v>80494</v>
      </c>
      <c r="C5" s="8" t="s">
        <v>16</v>
      </c>
      <c r="D5" s="10">
        <v>41</v>
      </c>
      <c r="E5" s="11">
        <v>39.99</v>
      </c>
      <c r="F5" s="11">
        <v>1.6</v>
      </c>
      <c r="G5" s="11">
        <v>0</v>
      </c>
      <c r="H5" s="11">
        <v>-1.68</v>
      </c>
      <c r="I5" s="11">
        <v>0</v>
      </c>
      <c r="J5" s="11">
        <v>0</v>
      </c>
      <c r="K5" s="11">
        <v>39.91</v>
      </c>
      <c r="L5" s="10">
        <v>0</v>
      </c>
      <c r="M5" s="11">
        <v>0</v>
      </c>
    </row>
    <row r="6">
      <c r="B6" s="9">
        <v>82990</v>
      </c>
      <c r="C6" s="8" t="s">
        <v>17</v>
      </c>
      <c r="D6" s="10">
        <v>40</v>
      </c>
      <c r="E6" s="11">
        <v>29.6</v>
      </c>
      <c r="F6" s="11">
        <v>1.56</v>
      </c>
      <c r="G6" s="11">
        <v>0</v>
      </c>
      <c r="H6" s="11">
        <v>-2.83</v>
      </c>
      <c r="I6" s="11">
        <v>0</v>
      </c>
      <c r="J6" s="11">
        <v>0</v>
      </c>
      <c r="K6" s="11">
        <v>28.33</v>
      </c>
      <c r="L6" s="10">
        <v>0</v>
      </c>
      <c r="M6" s="11">
        <v>0</v>
      </c>
    </row>
    <row r="7">
      <c r="B7" s="9">
        <v>58809</v>
      </c>
      <c r="C7" s="8" t="s">
        <v>18</v>
      </c>
      <c r="D7" s="10">
        <v>97</v>
      </c>
      <c r="E7" s="11">
        <v>125.44</v>
      </c>
      <c r="F7" s="11">
        <v>3.78</v>
      </c>
      <c r="G7" s="11">
        <v>-0.16</v>
      </c>
      <c r="H7" s="11">
        <v>-33.55</v>
      </c>
      <c r="I7" s="11">
        <v>0</v>
      </c>
      <c r="J7" s="11">
        <v>0</v>
      </c>
      <c r="K7" s="11">
        <v>95.51</v>
      </c>
      <c r="L7" s="10">
        <v>1</v>
      </c>
      <c r="M7" s="11">
        <v>0</v>
      </c>
    </row>
    <row r="8">
      <c r="B8" s="9">
        <v>58820</v>
      </c>
      <c r="C8" s="8" t="s">
        <v>19</v>
      </c>
      <c r="D8" s="10">
        <v>10</v>
      </c>
      <c r="E8" s="11">
        <v>11.5</v>
      </c>
      <c r="F8" s="11">
        <v>0.39</v>
      </c>
      <c r="G8" s="11">
        <v>0</v>
      </c>
      <c r="H8" s="11">
        <v>-2.7</v>
      </c>
      <c r="I8" s="11">
        <v>0</v>
      </c>
      <c r="J8" s="11">
        <v>0</v>
      </c>
      <c r="K8" s="11">
        <v>9.19</v>
      </c>
      <c r="L8" s="10">
        <v>0</v>
      </c>
      <c r="M8" s="11">
        <v>0</v>
      </c>
    </row>
    <row r="9">
      <c r="B9" s="9">
        <v>58804</v>
      </c>
      <c r="C9" s="8" t="s">
        <v>20</v>
      </c>
      <c r="D9" s="10">
        <v>49</v>
      </c>
      <c r="E9" s="11">
        <v>33.4</v>
      </c>
      <c r="F9" s="11">
        <v>1.91</v>
      </c>
      <c r="G9" s="11">
        <v>-0.32</v>
      </c>
      <c r="H9" s="11">
        <v>-0.01</v>
      </c>
      <c r="I9" s="11">
        <v>0</v>
      </c>
      <c r="J9" s="11">
        <v>0</v>
      </c>
      <c r="K9" s="11">
        <v>34.98</v>
      </c>
      <c r="L9" s="10">
        <v>2</v>
      </c>
      <c r="M9" s="11">
        <v>2</v>
      </c>
    </row>
    <row r="10">
      <c r="B10" s="9">
        <v>58812</v>
      </c>
      <c r="C10" s="8" t="s">
        <v>21</v>
      </c>
      <c r="D10" s="10">
        <v>51</v>
      </c>
      <c r="E10" s="11">
        <v>59.25</v>
      </c>
      <c r="F10" s="11">
        <v>1.99</v>
      </c>
      <c r="G10" s="11">
        <v>0</v>
      </c>
      <c r="H10" s="11">
        <v>-0.07</v>
      </c>
      <c r="I10" s="11">
        <v>0</v>
      </c>
      <c r="J10" s="11">
        <v>0</v>
      </c>
      <c r="K10" s="11">
        <v>61.17</v>
      </c>
      <c r="L10" s="10">
        <v>0</v>
      </c>
      <c r="M10" s="11">
        <v>0</v>
      </c>
    </row>
    <row r="11">
      <c r="B11" s="9">
        <v>81752</v>
      </c>
      <c r="C11" s="8" t="s">
        <v>22</v>
      </c>
      <c r="D11" s="10">
        <v>79</v>
      </c>
      <c r="E11" s="11">
        <v>166.44</v>
      </c>
      <c r="F11" s="11">
        <v>3.08</v>
      </c>
      <c r="G11" s="11">
        <v>0</v>
      </c>
      <c r="H11" s="11">
        <v>-61.9</v>
      </c>
      <c r="I11" s="11">
        <v>0</v>
      </c>
      <c r="J11" s="11">
        <v>0</v>
      </c>
      <c r="K11" s="11">
        <v>107.62</v>
      </c>
      <c r="L11" s="10">
        <v>0</v>
      </c>
      <c r="M11" s="11">
        <v>0</v>
      </c>
    </row>
    <row r="12">
      <c r="B12" s="9">
        <v>58801</v>
      </c>
      <c r="C12" s="8" t="s">
        <v>23</v>
      </c>
      <c r="D12" s="10">
        <v>4</v>
      </c>
      <c r="E12" s="11">
        <v>2.75</v>
      </c>
      <c r="F12" s="11">
        <v>0.16</v>
      </c>
      <c r="G12" s="11">
        <v>0</v>
      </c>
      <c r="H12" s="11">
        <v>0</v>
      </c>
      <c r="I12" s="11">
        <v>0</v>
      </c>
      <c r="J12" s="11">
        <v>0</v>
      </c>
      <c r="K12" s="11">
        <v>2.91</v>
      </c>
      <c r="L12" s="10">
        <v>0</v>
      </c>
      <c r="M12" s="11">
        <v>0</v>
      </c>
    </row>
    <row r="13">
      <c r="B13" s="9">
        <v>58803</v>
      </c>
      <c r="C13" s="8" t="s">
        <v>24</v>
      </c>
      <c r="D13" s="10">
        <v>33</v>
      </c>
      <c r="E13" s="11">
        <v>28.5</v>
      </c>
      <c r="F13" s="11">
        <v>1.29</v>
      </c>
      <c r="G13" s="11">
        <v>0</v>
      </c>
      <c r="H13" s="11">
        <v>-0.23</v>
      </c>
      <c r="I13" s="11">
        <v>0</v>
      </c>
      <c r="J13" s="11">
        <v>0</v>
      </c>
      <c r="K13" s="11">
        <v>29.56</v>
      </c>
      <c r="L13" s="10">
        <v>0</v>
      </c>
      <c r="M13" s="11">
        <v>0</v>
      </c>
    </row>
    <row r="14">
      <c r="B14" s="9">
        <v>58805</v>
      </c>
      <c r="C14" s="8" t="s">
        <v>25</v>
      </c>
      <c r="D14" s="10">
        <v>23</v>
      </c>
      <c r="E14" s="11">
        <v>51.13</v>
      </c>
      <c r="F14" s="11">
        <v>0.9</v>
      </c>
      <c r="G14" s="11">
        <v>0</v>
      </c>
      <c r="H14" s="11">
        <v>-20.37</v>
      </c>
      <c r="I14" s="11">
        <v>0</v>
      </c>
      <c r="J14" s="11">
        <v>0</v>
      </c>
      <c r="K14" s="11">
        <v>31.66</v>
      </c>
      <c r="L14" s="10">
        <v>0</v>
      </c>
      <c r="M14" s="11">
        <v>0</v>
      </c>
    </row>
    <row r="15">
      <c r="B15" s="9">
        <v>80802</v>
      </c>
      <c r="C15" s="8" t="s">
        <v>26</v>
      </c>
      <c r="D15" s="10">
        <v>1</v>
      </c>
      <c r="E15" s="11">
        <v>24.88</v>
      </c>
      <c r="F15" s="11">
        <v>0.04</v>
      </c>
      <c r="G15" s="11">
        <v>0</v>
      </c>
      <c r="H15" s="11">
        <v>-3.08</v>
      </c>
      <c r="I15" s="11">
        <v>0</v>
      </c>
      <c r="J15" s="11">
        <v>0</v>
      </c>
      <c r="K15" s="11">
        <v>21.84</v>
      </c>
      <c r="L15" s="10">
        <v>0</v>
      </c>
      <c r="M15" s="11">
        <v>0</v>
      </c>
    </row>
    <row r="16">
      <c r="B16" s="9">
        <v>58816</v>
      </c>
      <c r="C16" s="8" t="s">
        <v>27</v>
      </c>
      <c r="D16" s="10">
        <v>23</v>
      </c>
      <c r="E16" s="11">
        <v>29.25</v>
      </c>
      <c r="F16" s="11">
        <v>0.9</v>
      </c>
      <c r="G16" s="11">
        <v>0</v>
      </c>
      <c r="H16" s="11">
        <v>-2.42</v>
      </c>
      <c r="I16" s="11">
        <v>0</v>
      </c>
      <c r="J16" s="11">
        <v>0</v>
      </c>
      <c r="K16" s="11">
        <v>27.73</v>
      </c>
      <c r="L16" s="10">
        <v>0</v>
      </c>
      <c r="M16" s="11">
        <v>0</v>
      </c>
    </row>
    <row r="17">
      <c r="B17" s="9">
        <v>81842</v>
      </c>
      <c r="C17" s="8" t="s">
        <v>28</v>
      </c>
      <c r="D17" s="10">
        <v>23</v>
      </c>
      <c r="E17" s="11">
        <v>68</v>
      </c>
      <c r="F17" s="11">
        <v>0.9</v>
      </c>
      <c r="G17" s="11">
        <v>0</v>
      </c>
      <c r="H17" s="11">
        <v>-79.55</v>
      </c>
      <c r="I17" s="11">
        <v>0</v>
      </c>
      <c r="J17" s="11">
        <v>0</v>
      </c>
      <c r="K17" s="11">
        <v>-10.65</v>
      </c>
      <c r="L17" s="10">
        <v>0</v>
      </c>
      <c r="M17" s="11">
        <v>0</v>
      </c>
    </row>
    <row r="18">
      <c r="B18" s="9">
        <v>58819</v>
      </c>
      <c r="C18" s="8" t="s">
        <v>29</v>
      </c>
      <c r="D18" s="10">
        <v>35</v>
      </c>
      <c r="E18" s="11">
        <v>27.5</v>
      </c>
      <c r="F18" s="11">
        <v>1.37</v>
      </c>
      <c r="G18" s="11">
        <v>0</v>
      </c>
      <c r="H18" s="11">
        <v>-1.3</v>
      </c>
      <c r="I18" s="11">
        <v>0</v>
      </c>
      <c r="J18" s="11">
        <v>0</v>
      </c>
      <c r="K18" s="11">
        <v>27.57</v>
      </c>
      <c r="L18" s="10">
        <v>0</v>
      </c>
      <c r="M18" s="11">
        <v>0</v>
      </c>
    </row>
    <row r="19">
      <c r="B19" s="9">
        <v>62356</v>
      </c>
      <c r="C19" s="8" t="s">
        <v>30</v>
      </c>
      <c r="D19" s="10">
        <v>74</v>
      </c>
      <c r="E19" s="11">
        <v>91</v>
      </c>
      <c r="F19" s="11">
        <v>2.89</v>
      </c>
      <c r="G19" s="11">
        <v>-5.12</v>
      </c>
      <c r="H19" s="11">
        <v>-58.53</v>
      </c>
      <c r="I19" s="11">
        <v>0</v>
      </c>
      <c r="J19" s="11">
        <v>0</v>
      </c>
      <c r="K19" s="11">
        <v>30.24</v>
      </c>
      <c r="L19" s="10">
        <v>32</v>
      </c>
      <c r="M19" s="11">
        <v>32</v>
      </c>
    </row>
    <row r="20">
      <c r="B20" s="9">
        <v>58821</v>
      </c>
      <c r="C20" s="8" t="s">
        <v>31</v>
      </c>
      <c r="D20" s="10">
        <v>14</v>
      </c>
      <c r="E20" s="11">
        <v>9.5</v>
      </c>
      <c r="F20" s="11">
        <v>0.55</v>
      </c>
      <c r="G20" s="11">
        <v>0</v>
      </c>
      <c r="H20" s="11">
        <v>0</v>
      </c>
      <c r="I20" s="11">
        <v>0</v>
      </c>
      <c r="J20" s="11">
        <v>0</v>
      </c>
      <c r="K20" s="11">
        <v>10.05</v>
      </c>
      <c r="L20" s="10">
        <v>0</v>
      </c>
      <c r="M20" s="11">
        <v>0</v>
      </c>
    </row>
    <row r="21">
      <c r="B21" s="9">
        <v>82922</v>
      </c>
      <c r="C21" s="8" t="s">
        <v>32</v>
      </c>
      <c r="D21" s="10">
        <v>68</v>
      </c>
      <c r="E21" s="11">
        <v>95.25</v>
      </c>
      <c r="F21" s="11">
        <v>2.65</v>
      </c>
      <c r="G21" s="11">
        <v>0</v>
      </c>
      <c r="H21" s="11">
        <v>-4.26</v>
      </c>
      <c r="I21" s="11">
        <v>0</v>
      </c>
      <c r="J21" s="11">
        <v>0</v>
      </c>
      <c r="K21" s="11">
        <v>93.64</v>
      </c>
      <c r="L21" s="10">
        <v>0</v>
      </c>
      <c r="M21" s="11">
        <v>0</v>
      </c>
    </row>
    <row r="22">
      <c r="B22" s="9">
        <v>81190</v>
      </c>
      <c r="C22" s="8" t="s">
        <v>33</v>
      </c>
      <c r="D22" s="10">
        <v>18</v>
      </c>
      <c r="E22" s="11">
        <v>28.5</v>
      </c>
      <c r="F22" s="11">
        <v>0.7</v>
      </c>
      <c r="G22" s="11">
        <v>0</v>
      </c>
      <c r="H22" s="11">
        <v>-3.15</v>
      </c>
      <c r="I22" s="11">
        <v>0</v>
      </c>
      <c r="J22" s="11">
        <v>0</v>
      </c>
      <c r="K22" s="11">
        <v>26.05</v>
      </c>
      <c r="L22" s="10">
        <v>0</v>
      </c>
      <c r="M22" s="11">
        <v>0</v>
      </c>
    </row>
    <row r="23">
      <c r="B23" s="9">
        <v>81185</v>
      </c>
      <c r="C23" s="8" t="s">
        <v>34</v>
      </c>
      <c r="D23" s="10">
        <v>20</v>
      </c>
      <c r="E23" s="11">
        <v>55.99</v>
      </c>
      <c r="F23" s="11">
        <v>0.78</v>
      </c>
      <c r="G23" s="11">
        <v>0</v>
      </c>
      <c r="H23" s="11">
        <v>-4.8</v>
      </c>
      <c r="I23" s="11">
        <v>0</v>
      </c>
      <c r="J23" s="11">
        <v>0</v>
      </c>
      <c r="K23" s="11">
        <v>51.97</v>
      </c>
      <c r="L23" s="10">
        <v>0</v>
      </c>
      <c r="M23" s="11">
        <v>0</v>
      </c>
    </row>
    <row r="24">
      <c r="B24" s="9">
        <v>81191</v>
      </c>
      <c r="C24" s="8" t="s">
        <v>35</v>
      </c>
      <c r="D24" s="10">
        <v>2</v>
      </c>
      <c r="E24" s="11">
        <v>3.05</v>
      </c>
      <c r="F24" s="11">
        <v>0.08</v>
      </c>
      <c r="G24" s="11">
        <v>0</v>
      </c>
      <c r="H24" s="11">
        <v>-11.46</v>
      </c>
      <c r="I24" s="11">
        <v>0</v>
      </c>
      <c r="J24" s="11">
        <v>0</v>
      </c>
      <c r="K24" s="11">
        <v>-8.33</v>
      </c>
      <c r="L24" s="10">
        <v>0</v>
      </c>
      <c r="M24" s="11">
        <v>0</v>
      </c>
    </row>
    <row r="25">
      <c r="B25" s="9">
        <v>58823</v>
      </c>
      <c r="C25" s="8" t="s">
        <v>36</v>
      </c>
      <c r="D25" s="10">
        <v>17</v>
      </c>
      <c r="E25" s="11">
        <v>21</v>
      </c>
      <c r="F25" s="11">
        <v>0.66</v>
      </c>
      <c r="G25" s="11">
        <v>0</v>
      </c>
      <c r="H25" s="11">
        <v>-1.2</v>
      </c>
      <c r="I25" s="11">
        <v>0</v>
      </c>
      <c r="J25" s="11">
        <v>0</v>
      </c>
      <c r="K25" s="11">
        <v>20.46</v>
      </c>
      <c r="L25" s="10">
        <v>0</v>
      </c>
      <c r="M25" s="11">
        <v>0</v>
      </c>
    </row>
    <row r="26">
      <c r="B26" s="9">
        <v>66400</v>
      </c>
      <c r="C26" s="8" t="s">
        <v>37</v>
      </c>
      <c r="D26" s="10">
        <v>59</v>
      </c>
      <c r="E26" s="11">
        <v>153.95</v>
      </c>
      <c r="F26" s="11">
        <v>2.3</v>
      </c>
      <c r="G26" s="11">
        <v>0</v>
      </c>
      <c r="H26" s="11">
        <v>-1.86</v>
      </c>
      <c r="I26" s="11">
        <v>0</v>
      </c>
      <c r="J26" s="11">
        <v>0</v>
      </c>
      <c r="K26" s="11">
        <v>154.39</v>
      </c>
      <c r="L26" s="10">
        <v>0</v>
      </c>
      <c r="M26" s="11">
        <v>0</v>
      </c>
    </row>
    <row r="27">
      <c r="B27" s="9">
        <v>62352</v>
      </c>
      <c r="C27" s="8" t="s">
        <v>38</v>
      </c>
      <c r="D27" s="10">
        <v>43</v>
      </c>
      <c r="E27" s="11">
        <v>98.22</v>
      </c>
      <c r="F27" s="11">
        <v>1.68</v>
      </c>
      <c r="G27" s="11">
        <v>0</v>
      </c>
      <c r="H27" s="11">
        <v>-1.93</v>
      </c>
      <c r="I27" s="11">
        <v>0</v>
      </c>
      <c r="J27" s="11">
        <v>0</v>
      </c>
      <c r="K27" s="11">
        <v>97.97</v>
      </c>
      <c r="L27" s="10">
        <v>0</v>
      </c>
      <c r="M27" s="11">
        <v>0</v>
      </c>
    </row>
    <row r="28">
      <c r="B28" s="9">
        <v>62355</v>
      </c>
      <c r="C28" s="8" t="s">
        <v>39</v>
      </c>
      <c r="D28" s="10">
        <v>43</v>
      </c>
      <c r="E28" s="11">
        <v>86.22</v>
      </c>
      <c r="F28" s="11">
        <v>1.68</v>
      </c>
      <c r="G28" s="11">
        <v>0</v>
      </c>
      <c r="H28" s="11">
        <v>-0.68</v>
      </c>
      <c r="I28" s="11">
        <v>0</v>
      </c>
      <c r="J28" s="11">
        <v>0</v>
      </c>
      <c r="K28" s="11">
        <v>87.22</v>
      </c>
      <c r="L28" s="10">
        <v>0</v>
      </c>
      <c r="M28" s="11">
        <v>0</v>
      </c>
    </row>
    <row r="29">
      <c r="B29" s="9">
        <v>58802</v>
      </c>
      <c r="C29" s="8" t="s">
        <v>40</v>
      </c>
      <c r="D29" s="10">
        <v>1</v>
      </c>
      <c r="E29" s="11">
        <v>2</v>
      </c>
      <c r="F29" s="11">
        <v>0.04</v>
      </c>
      <c r="G29" s="11">
        <v>0</v>
      </c>
      <c r="H29" s="11">
        <v>1.86</v>
      </c>
      <c r="I29" s="11">
        <v>0</v>
      </c>
      <c r="J29" s="11">
        <v>0</v>
      </c>
      <c r="K29" s="11">
        <v>3.9</v>
      </c>
      <c r="L29" s="10">
        <v>0</v>
      </c>
      <c r="M29" s="11">
        <v>0</v>
      </c>
    </row>
    <row r="30">
      <c r="B30" s="9">
        <v>62351</v>
      </c>
      <c r="C30" s="8" t="s">
        <v>41</v>
      </c>
      <c r="D30" s="10">
        <v>61</v>
      </c>
      <c r="E30" s="11">
        <v>145.63</v>
      </c>
      <c r="F30" s="11">
        <v>2.38</v>
      </c>
      <c r="G30" s="11">
        <v>0</v>
      </c>
      <c r="H30" s="11">
        <v>-90.5</v>
      </c>
      <c r="I30" s="11">
        <v>0</v>
      </c>
      <c r="J30" s="11">
        <v>0</v>
      </c>
      <c r="K30" s="11">
        <v>57.51</v>
      </c>
      <c r="L30" s="10">
        <v>0</v>
      </c>
      <c r="M30" s="11">
        <v>0</v>
      </c>
    </row>
    <row r="31" ht="15.95" customHeight="1">
      <c r="B31" s="12" t="s">
        <v>42</v>
      </c>
      <c r="C31" s="13">
        <f>COUNTA(Table1[Store Name])</f>
        <v>0</v>
      </c>
      <c r="D31" s="14">
        <f>SUM(Table1[Cpns])</f>
        <v>0</v>
      </c>
      <c r="E31" s="15">
        <f>SUM(Table1[Face Value])</f>
        <v>0</v>
      </c>
      <c r="F31" s="15">
        <f>SUM(Table1[Handling])</f>
        <v>0</v>
      </c>
      <c r="G31" s="15">
        <f>SUM(Table1[Return Fees])</f>
        <v>0</v>
      </c>
      <c r="H31" s="15">
        <f>SUM(Table1[Adj Fees])</f>
        <v>0</v>
      </c>
      <c r="I31" s="15">
        <f>SUM(Table1[Sec Deposit])</f>
        <v>0</v>
      </c>
      <c r="J31" s="15">
        <f>SUM(Table1[Misc])</f>
        <v>0</v>
      </c>
      <c r="K31" s="15">
        <f>SUM(Table1[Total Due])</f>
        <v>0</v>
      </c>
      <c r="L31" s="14">
        <f>SUM(Table1[Return Cpns])</f>
        <v>0</v>
      </c>
      <c r="M31" s="15">
        <f>SUM(Table1[Return Value])</f>
        <v>0</v>
      </c>
    </row>
    <row r="32"/>
    <row r="33"/>
    <row r="34"/>
    <row r="41"/>
    <row r="42"/>
  </sheetData>
  <mergeCells>
    <mergeCell ref="A1:N1"/>
  </mergeCells>
  <printOptions horizontalCentered="1"/>
  <pageMargins left="0.25" right="0.25" top="0.25" bottom="0.5" header="0.3" footer="0.3"/>
  <pageSetup scale="49" orientation="landscape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ParentStoreReport</vt:lpstr>
      <vt:lpstr>ParentStoreReport!Print_Titles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ryanmcgee</dc:creator>
  <cp:lastModifiedBy>Federico Dellasopa</cp:lastModifiedBy>
  <cp:lastPrinted>2019-12-10T21:34:53Z</cp:lastPrinted>
  <dcterms:created xsi:type="dcterms:W3CDTF">2019-07-04T17:43:03Z</dcterms:created>
  <dcterms:modified xsi:type="dcterms:W3CDTF">2023-05-16T21:01:05Z</dcterms:modified>
</cp:coreProperties>
</file>